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Fs\account\sec1share\2.柳諭110.03.01~\~性別主流化(115~)\115.03.20_更新性別統計至114年(含不利處境者統計追蹤)\115.03.31_各單位填復(1150402從N槽收下)\一、性別統計指標(表1~表32)\1.人事室(表1~16)\"/>
    </mc:Choice>
  </mc:AlternateContent>
  <xr:revisionPtr revIDLastSave="0" documentId="13_ncr:1_{65911099-AB04-46B4-8549-309357AA8297}" xr6:coauthVersionLast="47" xr6:coauthVersionMax="47" xr10:uidLastSave="{00000000-0000-0000-0000-000000000000}"/>
  <bookViews>
    <workbookView xWindow="1560" yWindow="1560" windowWidth="25920" windowHeight="14580" tabRatio="772" xr2:uid="{5E489468-4924-44A5-91AA-DC94B29EDAB5}"/>
  </bookViews>
  <sheets>
    <sheet name="表5-本會簡任非主管性別比例" sheetId="6" r:id="rId1"/>
  </sheets>
  <definedNames>
    <definedName name="_xlnm.Print_Area" localSheetId="0">'表5-本會簡任非主管性別比例'!$A$1:$K$22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7" i="6" l="1"/>
  <c r="B16" i="6"/>
  <c r="I16" i="6" s="1"/>
  <c r="B15" i="6"/>
  <c r="I15" i="6" s="1"/>
  <c r="B14" i="6"/>
  <c r="I14" i="6" s="1"/>
  <c r="B13" i="6"/>
  <c r="E13" i="6" s="1"/>
  <c r="B12" i="6"/>
  <c r="I12" i="6" s="1"/>
  <c r="B11" i="6"/>
  <c r="I11" i="6" s="1"/>
  <c r="B10" i="6"/>
  <c r="I10" i="6" s="1"/>
  <c r="B9" i="6"/>
  <c r="I9" i="6" s="1"/>
  <c r="B8" i="6"/>
  <c r="I8" i="6" s="1"/>
  <c r="B7" i="6"/>
  <c r="I7" i="6" s="1"/>
  <c r="B6" i="6"/>
  <c r="I6" i="6" s="1"/>
  <c r="B5" i="6"/>
  <c r="I5" i="6" s="1"/>
  <c r="B19" i="6"/>
  <c r="E19" i="6" s="1"/>
  <c r="E18" i="6"/>
  <c r="E17" i="6"/>
  <c r="C13" i="6" l="1"/>
  <c r="E7" i="6"/>
  <c r="C7" i="6" s="1"/>
  <c r="E16" i="6"/>
  <c r="C16" i="6" s="1"/>
  <c r="I13" i="6"/>
  <c r="E10" i="6"/>
  <c r="C10" i="6" s="1"/>
  <c r="E5" i="6"/>
  <c r="C5" i="6" s="1"/>
  <c r="E8" i="6"/>
  <c r="C8" i="6" s="1"/>
  <c r="E11" i="6"/>
  <c r="C11" i="6" s="1"/>
  <c r="E14" i="6"/>
  <c r="C14" i="6" s="1"/>
  <c r="E6" i="6"/>
  <c r="C6" i="6" s="1"/>
  <c r="E9" i="6"/>
  <c r="C9" i="6" s="1"/>
  <c r="E12" i="6"/>
  <c r="C12" i="6" s="1"/>
  <c r="E15" i="6"/>
  <c r="C15" i="6" s="1"/>
  <c r="E20" i="6"/>
</calcChain>
</file>

<file path=xl/sharedStrings.xml><?xml version="1.0" encoding="utf-8"?>
<sst xmlns="http://schemas.openxmlformats.org/spreadsheetml/2006/main" count="94" uniqueCount="29">
  <si>
    <t>資料來源：人事室</t>
    <phoneticPr fontId="2" type="noConversion"/>
  </si>
  <si>
    <t>年別</t>
    <phoneticPr fontId="2" type="noConversion"/>
  </si>
  <si>
    <t>總計</t>
    <phoneticPr fontId="2" type="noConversion"/>
  </si>
  <si>
    <t>男</t>
    <phoneticPr fontId="2" type="noConversion"/>
  </si>
  <si>
    <t>女</t>
    <phoneticPr fontId="2" type="noConversion"/>
  </si>
  <si>
    <t>本會簡任非主管性別比例</t>
    <phoneticPr fontId="2" type="noConversion"/>
  </si>
  <si>
    <t>表5</t>
    <phoneticPr fontId="2" type="noConversion"/>
  </si>
  <si>
    <t>人數</t>
    <phoneticPr fontId="2" type="noConversion"/>
  </si>
  <si>
    <t>比例</t>
    <phoneticPr fontId="2" type="noConversion"/>
  </si>
  <si>
    <t>111年</t>
  </si>
  <si>
    <t>112年</t>
  </si>
  <si>
    <t>113年</t>
    <phoneticPr fontId="2" type="noConversion"/>
  </si>
  <si>
    <t>114年</t>
    <phoneticPr fontId="2" type="noConversion"/>
  </si>
  <si>
    <t>備註：
1.性別資料使用：因本會業務性質為政府採購與公共工程業務之督導協調，須進用具工程、土木、水利、經建等專業背景人員，以目前工程專業人員仍以男性居多，至本會女性人員以經建、法制及行政專業居多。又以本會簡任以上職務多配置於業務單位，本會簡任非主管男女比例近年穩定維持約8：2之比例。
2.應用深化：受限於政府人事法制，在相關職缺公告、進用及陞遷時均不得限制性別，惟本會各類人員之男女比例可做為本會規劃相關委員會委員組成（如人事甄審考績委員會）人數及比例之參據，並可提供首長勾選外補或陞遷人選之參考。
3.未進行國際性別統計比較原因說明：茲考量其他國家政府組織型態、功能任務迥異，爰未能就與本會業務性質與角色功能完全相同之國外政府機關進行國際比較。</t>
    <phoneticPr fontId="2" type="noConversion"/>
  </si>
  <si>
    <t>內陞</t>
    <phoneticPr fontId="2" type="noConversion"/>
  </si>
  <si>
    <t>外補</t>
    <phoneticPr fontId="2" type="noConversion"/>
  </si>
  <si>
    <r>
      <t>99年</t>
    </r>
    <r>
      <rPr>
        <sz val="11"/>
        <rFont val="新細明體"/>
        <family val="1"/>
        <charset val="136"/>
      </rPr>
      <t/>
    </r>
  </si>
  <si>
    <t>–</t>
    <phoneticPr fontId="2" type="noConversion"/>
  </si>
  <si>
    <r>
      <t>100年</t>
    </r>
    <r>
      <rPr>
        <sz val="11"/>
        <rFont val="新細明體"/>
        <family val="1"/>
        <charset val="136"/>
      </rPr>
      <t/>
    </r>
  </si>
  <si>
    <t>101年</t>
    <phoneticPr fontId="2" type="noConversion"/>
  </si>
  <si>
    <t>102年</t>
    <phoneticPr fontId="2" type="noConversion"/>
  </si>
  <si>
    <t>103年</t>
    <phoneticPr fontId="2" type="noConversion"/>
  </si>
  <si>
    <t>104年</t>
    <phoneticPr fontId="2" type="noConversion"/>
  </si>
  <si>
    <t>105年</t>
  </si>
  <si>
    <t>106年</t>
    <phoneticPr fontId="2" type="noConversion"/>
  </si>
  <si>
    <t>107年</t>
    <phoneticPr fontId="2" type="noConversion"/>
  </si>
  <si>
    <t>108年</t>
    <phoneticPr fontId="2" type="noConversion"/>
  </si>
  <si>
    <t>109年</t>
    <phoneticPr fontId="2" type="noConversion"/>
  </si>
  <si>
    <t>110年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</si>
</sst>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8" x14ac:knownFonts="1">
    <font>
      <sz val="12"/>
      <name val="新細明體"/>
      <family val="1"/>
      <charset val="136"/>
    </font>
    <font>
      <sz val="12"/>
      <name val="新細明體"/>
      <family val="1"/>
      <charset val="136"/>
    </font>
    <font>
      <sz val="9"/>
      <name val="新細明體"/>
      <family val="1"/>
      <charset val="136"/>
    </font>
    <font>
      <b/>
      <sz val="12"/>
      <name val="標楷體"/>
      <family val="4"/>
      <charset val="136"/>
    </font>
    <font>
      <sz val="11"/>
      <name val="標楷體"/>
      <family val="4"/>
      <charset val="136"/>
    </font>
    <font>
      <sz val="12"/>
      <name val="標楷體"/>
      <family val="4"/>
      <charset val="136"/>
    </font>
    <font>
      <sz val="12"/>
      <name val="新細明體"/>
      <family val="1"/>
      <charset val="136"/>
    </font>
    <font>
      <sz val="10"/>
      <name val="標楷體"/>
      <family val="4"/>
      <charset val="136"/>
    </font>
    <font>
      <sz val="12"/>
      <name val="新細明體"/>
      <family val="1"/>
      <charset val="136"/>
    </font>
    <font>
      <sz val="12"/>
      <color indexed="10"/>
      <name val="新細明體"/>
      <family val="1"/>
      <charset val="136"/>
    </font>
    <font>
      <sz val="12"/>
      <color indexed="8"/>
      <name val="新細明體"/>
      <family val="1"/>
      <charset val="136"/>
    </font>
    <font>
      <sz val="12"/>
      <color indexed="9"/>
      <name val="新細明體"/>
      <family val="1"/>
      <charset val="136"/>
    </font>
    <font>
      <sz val="10"/>
      <color indexed="8"/>
      <name val="Arial"/>
      <family val="2"/>
    </font>
    <font>
      <sz val="12"/>
      <color indexed="60"/>
      <name val="新細明體"/>
      <family val="1"/>
      <charset val="136"/>
    </font>
    <font>
      <b/>
      <sz val="12"/>
      <color indexed="8"/>
      <name val="新細明體"/>
      <family val="1"/>
      <charset val="136"/>
    </font>
    <font>
      <sz val="12"/>
      <color indexed="17"/>
      <name val="新細明體"/>
      <family val="1"/>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1"/>
      <name val="新細明體"/>
      <family val="1"/>
      <charset val="136"/>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s>
  <borders count="15">
    <border>
      <left/>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3" fillId="16" borderId="0" applyNumberFormat="0" applyBorder="0" applyAlignment="0" applyProtection="0">
      <alignment vertical="center"/>
    </xf>
    <xf numFmtId="0" fontId="14" fillId="0" borderId="1" applyNumberFormat="0" applyFill="0" applyAlignment="0" applyProtection="0">
      <alignment vertical="center"/>
    </xf>
    <xf numFmtId="0" fontId="15" fillId="4" borderId="0" applyNumberFormat="0" applyBorder="0" applyAlignment="0" applyProtection="0">
      <alignment vertical="center"/>
    </xf>
    <xf numFmtId="9" fontId="1" fillId="0" borderId="0" applyFont="0" applyFill="0" applyBorder="0" applyAlignment="0" applyProtection="0"/>
    <xf numFmtId="0" fontId="16" fillId="17" borderId="2" applyNumberFormat="0" applyAlignment="0" applyProtection="0">
      <alignment vertical="center"/>
    </xf>
    <xf numFmtId="0" fontId="17" fillId="0" borderId="3" applyNumberFormat="0" applyFill="0" applyAlignment="0" applyProtection="0">
      <alignment vertical="center"/>
    </xf>
    <xf numFmtId="0" fontId="12" fillId="18" borderId="4" applyNumberFormat="0" applyFont="0" applyAlignment="0" applyProtection="0">
      <alignment vertical="center"/>
    </xf>
    <xf numFmtId="0" fontId="18" fillId="0" borderId="0" applyNumberFormat="0" applyFill="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2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7" borderId="2" applyNumberFormat="0" applyAlignment="0" applyProtection="0">
      <alignment vertical="center"/>
    </xf>
    <xf numFmtId="0" fontId="24" fillId="17" borderId="8" applyNumberFormat="0" applyAlignment="0" applyProtection="0">
      <alignment vertical="center"/>
    </xf>
    <xf numFmtId="0" fontId="25" fillId="23" borderId="9" applyNumberFormat="0" applyAlignment="0" applyProtection="0">
      <alignment vertical="center"/>
    </xf>
    <xf numFmtId="0" fontId="26" fillId="3" borderId="0" applyNumberFormat="0" applyBorder="0" applyAlignment="0" applyProtection="0">
      <alignment vertical="center"/>
    </xf>
    <xf numFmtId="0" fontId="9" fillId="0" borderId="0" applyNumberFormat="0" applyFill="0" applyBorder="0" applyAlignment="0" applyProtection="0">
      <alignment vertical="center"/>
    </xf>
  </cellStyleXfs>
  <cellXfs count="25">
    <xf numFmtId="0" fontId="0" fillId="0" borderId="0" xfId="0"/>
    <xf numFmtId="0" fontId="5" fillId="0" borderId="0" xfId="0" applyFont="1"/>
    <xf numFmtId="0" fontId="6" fillId="0" borderId="0" xfId="0" applyFont="1"/>
    <xf numFmtId="0" fontId="4" fillId="0" borderId="10" xfId="0" applyFont="1" applyBorder="1" applyAlignment="1">
      <alignment horizontal="center" vertical="center"/>
    </xf>
    <xf numFmtId="9" fontId="4" fillId="0" borderId="10" xfId="22" applyFont="1" applyFill="1" applyBorder="1" applyAlignment="1">
      <alignment horizontal="center"/>
    </xf>
    <xf numFmtId="176" fontId="4" fillId="0" borderId="10" xfId="0" applyNumberFormat="1" applyFont="1" applyBorder="1" applyAlignment="1">
      <alignment horizontal="center"/>
    </xf>
    <xf numFmtId="0" fontId="8" fillId="0" borderId="0" xfId="0" applyFont="1"/>
    <xf numFmtId="0" fontId="4" fillId="0" borderId="10" xfId="0" applyFont="1" applyBorder="1" applyAlignment="1">
      <alignment horizontal="center" vertical="center" wrapText="1"/>
    </xf>
    <xf numFmtId="9" fontId="4" fillId="0" borderId="10" xfId="0" applyNumberFormat="1" applyFont="1" applyBorder="1" applyAlignment="1">
      <alignment horizontal="center" vertical="center"/>
    </xf>
    <xf numFmtId="9" fontId="5" fillId="0" borderId="0" xfId="0" applyNumberFormat="1" applyFont="1"/>
    <xf numFmtId="176" fontId="5" fillId="0" borderId="0" xfId="0" applyNumberFormat="1" applyFont="1"/>
    <xf numFmtId="0" fontId="6" fillId="0" borderId="0" xfId="0" applyFont="1" applyAlignment="1">
      <alignment wrapText="1"/>
    </xf>
    <xf numFmtId="9" fontId="6" fillId="0" borderId="0" xfId="0" applyNumberFormat="1" applyFont="1"/>
    <xf numFmtId="176" fontId="6" fillId="0" borderId="0" xfId="0" applyNumberFormat="1" applyFont="1"/>
    <xf numFmtId="9" fontId="4" fillId="0" borderId="10" xfId="0" applyNumberFormat="1" applyFont="1" applyBorder="1" applyAlignment="1">
      <alignment horizontal="center"/>
    </xf>
    <xf numFmtId="0" fontId="1" fillId="0" borderId="0" xfId="0" applyFont="1"/>
    <xf numFmtId="0" fontId="3" fillId="0" borderId="0" xfId="0" applyFont="1" applyAlignment="1">
      <alignment horizontal="center" vertical="center"/>
    </xf>
    <xf numFmtId="0" fontId="5" fillId="0" borderId="0" xfId="0" applyFont="1" applyAlignment="1">
      <alignment horizontal="left" vertical="top" wrapText="1"/>
    </xf>
    <xf numFmtId="0" fontId="4" fillId="0" borderId="10" xfId="0" applyFont="1" applyBorder="1" applyAlignment="1">
      <alignment horizontal="center" vertical="center" wrapText="1"/>
    </xf>
    <xf numFmtId="0" fontId="4" fillId="0" borderId="10" xfId="0" applyFont="1" applyBorder="1" applyAlignment="1">
      <alignment horizontal="center" vertical="center"/>
    </xf>
    <xf numFmtId="0" fontId="7" fillId="0" borderId="13" xfId="0" applyFont="1" applyBorder="1" applyAlignment="1">
      <alignment horizontal="right"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cellXfs>
  <cellStyles count="43">
    <cellStyle name="20% - 輔色1" xfId="1" builtinId="30" customBuiltin="1"/>
    <cellStyle name="20% - 輔色2" xfId="2" builtinId="34" customBuiltin="1"/>
    <cellStyle name="20% - 輔色3" xfId="3" builtinId="38" customBuiltin="1"/>
    <cellStyle name="20% - 輔色4" xfId="4" builtinId="42" customBuiltin="1"/>
    <cellStyle name="20% - 輔色5" xfId="5" builtinId="46" customBuiltin="1"/>
    <cellStyle name="20% - 輔色6" xfId="6" builtinId="50" customBuiltin="1"/>
    <cellStyle name="40% - 輔色1" xfId="7" builtinId="31" customBuiltin="1"/>
    <cellStyle name="40% - 輔色2" xfId="8" builtinId="35" customBuiltin="1"/>
    <cellStyle name="40% - 輔色3" xfId="9" builtinId="39" customBuiltin="1"/>
    <cellStyle name="40% - 輔色4" xfId="10" builtinId="43" customBuiltin="1"/>
    <cellStyle name="40% - 輔色5" xfId="11" builtinId="47" customBuiltin="1"/>
    <cellStyle name="40% - 輔色6" xfId="12" builtinId="51" customBuiltin="1"/>
    <cellStyle name="60% - 輔色1" xfId="13" builtinId="32" customBuiltin="1"/>
    <cellStyle name="60% - 輔色2" xfId="14" builtinId="36" customBuiltin="1"/>
    <cellStyle name="60% - 輔色3" xfId="15" builtinId="40" customBuiltin="1"/>
    <cellStyle name="60% - 輔色4" xfId="16" builtinId="44" customBuiltin="1"/>
    <cellStyle name="60% - 輔色5" xfId="17" builtinId="48" customBuiltin="1"/>
    <cellStyle name="60% - 輔色6" xfId="18" builtinId="52" customBuiltin="1"/>
    <cellStyle name="一般" xfId="0" builtinId="0"/>
    <cellStyle name="中等" xfId="19" builtinId="28" customBuiltin="1"/>
    <cellStyle name="合計" xfId="20" builtinId="25" customBuiltin="1"/>
    <cellStyle name="好" xfId="21" builtinId="26" customBuiltin="1"/>
    <cellStyle name="百分比" xfId="22" builtinId="5"/>
    <cellStyle name="計算方式" xfId="23" builtinId="22" customBuiltin="1"/>
    <cellStyle name="連結的儲存格" xfId="24" builtinId="24" customBuiltin="1"/>
    <cellStyle name="備註" xfId="25" builtinId="10" customBuiltin="1"/>
    <cellStyle name="說明文字" xfId="26" builtinId="53" customBuiltin="1"/>
    <cellStyle name="輔色1" xfId="27" builtinId="29" customBuiltin="1"/>
    <cellStyle name="輔色2" xfId="28" builtinId="33" customBuiltin="1"/>
    <cellStyle name="輔色3" xfId="29" builtinId="37" customBuiltin="1"/>
    <cellStyle name="輔色4" xfId="30" builtinId="41" customBuiltin="1"/>
    <cellStyle name="輔色5" xfId="31" builtinId="45" customBuiltin="1"/>
    <cellStyle name="輔色6" xfId="32" builtinId="49" customBuiltin="1"/>
    <cellStyle name="標題" xfId="33" builtinId="15" customBuiltin="1"/>
    <cellStyle name="標題 1" xfId="34" builtinId="16" customBuiltin="1"/>
    <cellStyle name="標題 2" xfId="35" builtinId="17" customBuiltin="1"/>
    <cellStyle name="標題 3" xfId="36" builtinId="18" customBuiltin="1"/>
    <cellStyle name="標題 4" xfId="37" builtinId="19" customBuiltin="1"/>
    <cellStyle name="輸入" xfId="38" builtinId="20" customBuiltin="1"/>
    <cellStyle name="輸出" xfId="39" builtinId="21" customBuiltin="1"/>
    <cellStyle name="檢查儲存格" xfId="40" builtinId="23" customBuiltin="1"/>
    <cellStyle name="壞" xfId="41" builtinId="27" customBuiltin="1"/>
    <cellStyle name="警告文字" xfId="42"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7363D-4890-410D-BEAA-C73C81D01B57}">
  <sheetPr>
    <tabColor indexed="42"/>
    <pageSetUpPr fitToPage="1"/>
  </sheetPr>
  <dimension ref="A1:K22"/>
  <sheetViews>
    <sheetView tabSelected="1" view="pageBreakPreview" topLeftCell="A10" zoomScaleNormal="100" zoomScaleSheetLayoutView="100" workbookViewId="0">
      <selection activeCell="G10" sqref="G10"/>
    </sheetView>
  </sheetViews>
  <sheetFormatPr defaultColWidth="8.875" defaultRowHeight="16.5" x14ac:dyDescent="0.25"/>
  <cols>
    <col min="1" max="1" width="17.5" style="11" customWidth="1"/>
    <col min="2" max="2" width="8.625" style="2" customWidth="1"/>
    <col min="3" max="3" width="8.625" style="12" customWidth="1"/>
    <col min="4" max="4" width="8.625" style="2" customWidth="1"/>
    <col min="5" max="7" width="8.625" style="13" customWidth="1"/>
    <col min="8" max="10" width="8.625" style="2" customWidth="1"/>
    <col min="11" max="11" width="8.625" style="13" customWidth="1"/>
    <col min="12" max="12" width="3.125" style="2" customWidth="1"/>
    <col min="13" max="16384" width="8.875" style="2"/>
  </cols>
  <sheetData>
    <row r="1" spans="1:11" x14ac:dyDescent="0.25">
      <c r="A1" s="16" t="s">
        <v>5</v>
      </c>
      <c r="B1" s="16"/>
      <c r="C1" s="16"/>
      <c r="D1" s="16"/>
      <c r="E1" s="16"/>
      <c r="F1" s="16"/>
      <c r="G1" s="16"/>
      <c r="H1" s="16"/>
      <c r="I1" s="16"/>
      <c r="J1" s="16"/>
      <c r="K1" s="16"/>
    </row>
    <row r="2" spans="1:11" s="6" customFormat="1" x14ac:dyDescent="0.25">
      <c r="A2" s="20" t="s">
        <v>6</v>
      </c>
      <c r="B2" s="20"/>
      <c r="C2" s="20"/>
      <c r="D2" s="20"/>
      <c r="E2" s="20"/>
      <c r="F2" s="20"/>
      <c r="G2" s="20"/>
      <c r="H2" s="20"/>
      <c r="I2" s="20"/>
      <c r="J2" s="20"/>
      <c r="K2" s="20"/>
    </row>
    <row r="3" spans="1:11" x14ac:dyDescent="0.25">
      <c r="A3" s="18" t="s">
        <v>1</v>
      </c>
      <c r="B3" s="19" t="s">
        <v>2</v>
      </c>
      <c r="C3" s="19"/>
      <c r="D3" s="21" t="s">
        <v>3</v>
      </c>
      <c r="E3" s="22"/>
      <c r="F3" s="23"/>
      <c r="G3" s="24"/>
      <c r="H3" s="19" t="s">
        <v>4</v>
      </c>
      <c r="I3" s="19"/>
      <c r="J3" s="19"/>
      <c r="K3" s="19"/>
    </row>
    <row r="4" spans="1:11" x14ac:dyDescent="0.25">
      <c r="A4" s="18"/>
      <c r="B4" s="3" t="s">
        <v>7</v>
      </c>
      <c r="C4" s="8" t="s">
        <v>8</v>
      </c>
      <c r="D4" s="3" t="s">
        <v>7</v>
      </c>
      <c r="E4" s="8" t="s">
        <v>8</v>
      </c>
      <c r="F4" s="8" t="s">
        <v>14</v>
      </c>
      <c r="G4" s="8" t="s">
        <v>15</v>
      </c>
      <c r="H4" s="3" t="s">
        <v>7</v>
      </c>
      <c r="I4" s="8" t="s">
        <v>8</v>
      </c>
      <c r="J4" s="8" t="s">
        <v>14</v>
      </c>
      <c r="K4" s="8" t="s">
        <v>15</v>
      </c>
    </row>
    <row r="5" spans="1:11" s="15" customFormat="1" x14ac:dyDescent="0.25">
      <c r="A5" s="7" t="s">
        <v>16</v>
      </c>
      <c r="B5" s="3">
        <f>SUM(D5+H5)</f>
        <v>24</v>
      </c>
      <c r="C5" s="4">
        <f t="shared" ref="C5:C17" si="0">E5+I5</f>
        <v>1</v>
      </c>
      <c r="D5" s="3">
        <v>19</v>
      </c>
      <c r="E5" s="5">
        <f>SUM(D5/B5)</f>
        <v>0.79166666666666663</v>
      </c>
      <c r="F5" s="14" t="s">
        <v>17</v>
      </c>
      <c r="G5" s="14" t="s">
        <v>17</v>
      </c>
      <c r="H5" s="3">
        <v>5</v>
      </c>
      <c r="I5" s="5">
        <f t="shared" ref="I5:I16" si="1">SUM(H5/B5)</f>
        <v>0.20833333333333334</v>
      </c>
      <c r="J5" s="14" t="s">
        <v>17</v>
      </c>
      <c r="K5" s="14" t="s">
        <v>17</v>
      </c>
    </row>
    <row r="6" spans="1:11" s="15" customFormat="1" x14ac:dyDescent="0.25">
      <c r="A6" s="7" t="s">
        <v>18</v>
      </c>
      <c r="B6" s="3">
        <f t="shared" ref="B6:B12" si="2">SUM(D6+H6)</f>
        <v>25</v>
      </c>
      <c r="C6" s="4">
        <f t="shared" si="0"/>
        <v>1</v>
      </c>
      <c r="D6" s="3">
        <v>19</v>
      </c>
      <c r="E6" s="5">
        <f t="shared" ref="E6:E16" si="3">SUM(D6/B6)</f>
        <v>0.76</v>
      </c>
      <c r="F6" s="14" t="s">
        <v>17</v>
      </c>
      <c r="G6" s="14" t="s">
        <v>17</v>
      </c>
      <c r="H6" s="3">
        <v>6</v>
      </c>
      <c r="I6" s="5">
        <f t="shared" si="1"/>
        <v>0.24</v>
      </c>
      <c r="J6" s="14" t="s">
        <v>17</v>
      </c>
      <c r="K6" s="14" t="s">
        <v>17</v>
      </c>
    </row>
    <row r="7" spans="1:11" s="15" customFormat="1" x14ac:dyDescent="0.25">
      <c r="A7" s="7" t="s">
        <v>19</v>
      </c>
      <c r="B7" s="3">
        <f t="shared" si="2"/>
        <v>21</v>
      </c>
      <c r="C7" s="4">
        <f t="shared" si="0"/>
        <v>1</v>
      </c>
      <c r="D7" s="3">
        <v>16</v>
      </c>
      <c r="E7" s="5">
        <f t="shared" si="3"/>
        <v>0.76190476190476186</v>
      </c>
      <c r="F7" s="14" t="s">
        <v>17</v>
      </c>
      <c r="G7" s="14" t="s">
        <v>17</v>
      </c>
      <c r="H7" s="3">
        <v>5</v>
      </c>
      <c r="I7" s="5">
        <f t="shared" si="1"/>
        <v>0.23809523809523808</v>
      </c>
      <c r="J7" s="14" t="s">
        <v>17</v>
      </c>
      <c r="K7" s="14" t="s">
        <v>17</v>
      </c>
    </row>
    <row r="8" spans="1:11" s="15" customFormat="1" x14ac:dyDescent="0.25">
      <c r="A8" s="7" t="s">
        <v>20</v>
      </c>
      <c r="B8" s="3">
        <f t="shared" si="2"/>
        <v>20</v>
      </c>
      <c r="C8" s="4">
        <f t="shared" si="0"/>
        <v>1</v>
      </c>
      <c r="D8" s="3">
        <v>16</v>
      </c>
      <c r="E8" s="5">
        <f t="shared" si="3"/>
        <v>0.8</v>
      </c>
      <c r="F8" s="14" t="s">
        <v>17</v>
      </c>
      <c r="G8" s="14" t="s">
        <v>17</v>
      </c>
      <c r="H8" s="3">
        <v>4</v>
      </c>
      <c r="I8" s="5">
        <f t="shared" si="1"/>
        <v>0.2</v>
      </c>
      <c r="J8" s="14" t="s">
        <v>17</v>
      </c>
      <c r="K8" s="14" t="s">
        <v>17</v>
      </c>
    </row>
    <row r="9" spans="1:11" s="15" customFormat="1" x14ac:dyDescent="0.25">
      <c r="A9" s="7" t="s">
        <v>21</v>
      </c>
      <c r="B9" s="3">
        <f t="shared" si="2"/>
        <v>19</v>
      </c>
      <c r="C9" s="4">
        <f t="shared" si="0"/>
        <v>1</v>
      </c>
      <c r="D9" s="3">
        <v>16</v>
      </c>
      <c r="E9" s="5">
        <f t="shared" si="3"/>
        <v>0.84210526315789469</v>
      </c>
      <c r="F9" s="14" t="s">
        <v>17</v>
      </c>
      <c r="G9" s="14" t="s">
        <v>17</v>
      </c>
      <c r="H9" s="3">
        <v>3</v>
      </c>
      <c r="I9" s="5">
        <f t="shared" si="1"/>
        <v>0.15789473684210525</v>
      </c>
      <c r="J9" s="14" t="s">
        <v>17</v>
      </c>
      <c r="K9" s="14" t="s">
        <v>17</v>
      </c>
    </row>
    <row r="10" spans="1:11" s="15" customFormat="1" x14ac:dyDescent="0.25">
      <c r="A10" s="7" t="s">
        <v>22</v>
      </c>
      <c r="B10" s="3">
        <f t="shared" si="2"/>
        <v>19</v>
      </c>
      <c r="C10" s="4">
        <f t="shared" si="0"/>
        <v>1</v>
      </c>
      <c r="D10" s="3">
        <v>15</v>
      </c>
      <c r="E10" s="5">
        <f>SUM(D10/B10)</f>
        <v>0.78947368421052633</v>
      </c>
      <c r="F10" s="14" t="s">
        <v>17</v>
      </c>
      <c r="G10" s="14" t="s">
        <v>17</v>
      </c>
      <c r="H10" s="3">
        <v>4</v>
      </c>
      <c r="I10" s="5">
        <f t="shared" si="1"/>
        <v>0.21052631578947367</v>
      </c>
      <c r="J10" s="14" t="s">
        <v>17</v>
      </c>
      <c r="K10" s="14" t="s">
        <v>17</v>
      </c>
    </row>
    <row r="11" spans="1:11" s="15" customFormat="1" x14ac:dyDescent="0.25">
      <c r="A11" s="7" t="s">
        <v>23</v>
      </c>
      <c r="B11" s="3">
        <f t="shared" si="2"/>
        <v>20</v>
      </c>
      <c r="C11" s="4">
        <f t="shared" si="0"/>
        <v>1</v>
      </c>
      <c r="D11" s="3">
        <v>16</v>
      </c>
      <c r="E11" s="5">
        <f>SUM(D11/B11)</f>
        <v>0.8</v>
      </c>
      <c r="F11" s="14" t="s">
        <v>17</v>
      </c>
      <c r="G11" s="14" t="s">
        <v>17</v>
      </c>
      <c r="H11" s="3">
        <v>4</v>
      </c>
      <c r="I11" s="5">
        <f t="shared" si="1"/>
        <v>0.2</v>
      </c>
      <c r="J11" s="14" t="s">
        <v>17</v>
      </c>
      <c r="K11" s="14" t="s">
        <v>17</v>
      </c>
    </row>
    <row r="12" spans="1:11" s="15" customFormat="1" x14ac:dyDescent="0.25">
      <c r="A12" s="7" t="s">
        <v>24</v>
      </c>
      <c r="B12" s="3">
        <f t="shared" si="2"/>
        <v>20</v>
      </c>
      <c r="C12" s="4">
        <f t="shared" si="0"/>
        <v>1</v>
      </c>
      <c r="D12" s="3">
        <v>15</v>
      </c>
      <c r="E12" s="5">
        <f t="shared" si="3"/>
        <v>0.75</v>
      </c>
      <c r="F12" s="14" t="s">
        <v>17</v>
      </c>
      <c r="G12" s="14" t="s">
        <v>17</v>
      </c>
      <c r="H12" s="3">
        <v>5</v>
      </c>
      <c r="I12" s="5">
        <f t="shared" si="1"/>
        <v>0.25</v>
      </c>
      <c r="J12" s="14" t="s">
        <v>17</v>
      </c>
      <c r="K12" s="14" t="s">
        <v>17</v>
      </c>
    </row>
    <row r="13" spans="1:11" s="15" customFormat="1" x14ac:dyDescent="0.25">
      <c r="A13" s="7" t="s">
        <v>25</v>
      </c>
      <c r="B13" s="3">
        <f>SUM(D13+H13)</f>
        <v>20</v>
      </c>
      <c r="C13" s="4">
        <f t="shared" si="0"/>
        <v>1</v>
      </c>
      <c r="D13" s="3">
        <v>16</v>
      </c>
      <c r="E13" s="5">
        <f t="shared" si="3"/>
        <v>0.8</v>
      </c>
      <c r="F13" s="14" t="s">
        <v>17</v>
      </c>
      <c r="G13" s="14" t="s">
        <v>17</v>
      </c>
      <c r="H13" s="3">
        <v>4</v>
      </c>
      <c r="I13" s="5">
        <f t="shared" si="1"/>
        <v>0.2</v>
      </c>
      <c r="J13" s="14" t="s">
        <v>17</v>
      </c>
      <c r="K13" s="14" t="s">
        <v>17</v>
      </c>
    </row>
    <row r="14" spans="1:11" s="15" customFormat="1" x14ac:dyDescent="0.25">
      <c r="A14" s="7" t="s">
        <v>26</v>
      </c>
      <c r="B14" s="3">
        <f>SUM(D14+H14)</f>
        <v>20</v>
      </c>
      <c r="C14" s="4">
        <f t="shared" si="0"/>
        <v>1</v>
      </c>
      <c r="D14" s="3">
        <v>15</v>
      </c>
      <c r="E14" s="5">
        <f t="shared" si="3"/>
        <v>0.75</v>
      </c>
      <c r="F14" s="14" t="s">
        <v>17</v>
      </c>
      <c r="G14" s="14" t="s">
        <v>17</v>
      </c>
      <c r="H14" s="3">
        <v>5</v>
      </c>
      <c r="I14" s="5">
        <f t="shared" si="1"/>
        <v>0.25</v>
      </c>
      <c r="J14" s="14" t="s">
        <v>17</v>
      </c>
      <c r="K14" s="14" t="s">
        <v>17</v>
      </c>
    </row>
    <row r="15" spans="1:11" s="15" customFormat="1" x14ac:dyDescent="0.25">
      <c r="A15" s="7" t="s">
        <v>27</v>
      </c>
      <c r="B15" s="3">
        <f>SUM(D15+H15)</f>
        <v>18</v>
      </c>
      <c r="C15" s="4">
        <f t="shared" si="0"/>
        <v>1</v>
      </c>
      <c r="D15" s="3">
        <v>13</v>
      </c>
      <c r="E15" s="5">
        <f t="shared" si="3"/>
        <v>0.72222222222222221</v>
      </c>
      <c r="F15" s="14" t="s">
        <v>17</v>
      </c>
      <c r="G15" s="14" t="s">
        <v>17</v>
      </c>
      <c r="H15" s="3">
        <v>5</v>
      </c>
      <c r="I15" s="5">
        <f t="shared" si="1"/>
        <v>0.27777777777777779</v>
      </c>
      <c r="J15" s="14" t="s">
        <v>17</v>
      </c>
      <c r="K15" s="14" t="s">
        <v>17</v>
      </c>
    </row>
    <row r="16" spans="1:11" s="15" customFormat="1" x14ac:dyDescent="0.25">
      <c r="A16" s="7" t="s">
        <v>28</v>
      </c>
      <c r="B16" s="3">
        <f>SUM(D16+H16)</f>
        <v>21</v>
      </c>
      <c r="C16" s="4">
        <f t="shared" si="0"/>
        <v>1</v>
      </c>
      <c r="D16" s="3">
        <v>15</v>
      </c>
      <c r="E16" s="5">
        <f t="shared" si="3"/>
        <v>0.7142857142857143</v>
      </c>
      <c r="F16" s="14" t="s">
        <v>17</v>
      </c>
      <c r="G16" s="14" t="s">
        <v>17</v>
      </c>
      <c r="H16" s="3">
        <v>6</v>
      </c>
      <c r="I16" s="5">
        <f t="shared" si="1"/>
        <v>0.2857142857142857</v>
      </c>
      <c r="J16" s="14" t="s">
        <v>17</v>
      </c>
      <c r="K16" s="14" t="s">
        <v>17</v>
      </c>
    </row>
    <row r="17" spans="1:11" x14ac:dyDescent="0.25">
      <c r="A17" s="7" t="s">
        <v>9</v>
      </c>
      <c r="B17" s="3">
        <v>21</v>
      </c>
      <c r="C17" s="4">
        <f t="shared" si="0"/>
        <v>1.0002857142857142</v>
      </c>
      <c r="D17" s="3">
        <v>15</v>
      </c>
      <c r="E17" s="5">
        <f>SUM(D17/B17)</f>
        <v>0.7142857142857143</v>
      </c>
      <c r="F17" s="14" t="s">
        <v>17</v>
      </c>
      <c r="G17" s="14" t="s">
        <v>17</v>
      </c>
      <c r="H17" s="3">
        <v>6</v>
      </c>
      <c r="I17" s="5">
        <v>0.28599999999999998</v>
      </c>
      <c r="J17" s="14" t="s">
        <v>17</v>
      </c>
      <c r="K17" s="14" t="s">
        <v>17</v>
      </c>
    </row>
    <row r="18" spans="1:11" x14ac:dyDescent="0.25">
      <c r="A18" s="7" t="s">
        <v>10</v>
      </c>
      <c r="B18" s="3">
        <v>22</v>
      </c>
      <c r="C18" s="4">
        <v>1</v>
      </c>
      <c r="D18" s="3">
        <v>17</v>
      </c>
      <c r="E18" s="5">
        <f>SUM(D18/B18)</f>
        <v>0.77272727272727271</v>
      </c>
      <c r="F18" s="14" t="s">
        <v>17</v>
      </c>
      <c r="G18" s="14" t="s">
        <v>17</v>
      </c>
      <c r="H18" s="3">
        <v>5</v>
      </c>
      <c r="I18" s="5">
        <v>0.22700000000000001</v>
      </c>
      <c r="J18" s="14" t="s">
        <v>17</v>
      </c>
      <c r="K18" s="14" t="s">
        <v>17</v>
      </c>
    </row>
    <row r="19" spans="1:11" x14ac:dyDescent="0.25">
      <c r="A19" s="7" t="s">
        <v>11</v>
      </c>
      <c r="B19" s="3">
        <f>D19+H19</f>
        <v>25</v>
      </c>
      <c r="C19" s="4">
        <v>1</v>
      </c>
      <c r="D19" s="3">
        <v>20</v>
      </c>
      <c r="E19" s="5">
        <f>SUM(D19/B19)</f>
        <v>0.8</v>
      </c>
      <c r="F19" s="14" t="s">
        <v>17</v>
      </c>
      <c r="G19" s="14" t="s">
        <v>17</v>
      </c>
      <c r="H19" s="3">
        <v>5</v>
      </c>
      <c r="I19" s="5">
        <v>0.2</v>
      </c>
      <c r="J19" s="14" t="s">
        <v>17</v>
      </c>
      <c r="K19" s="14" t="s">
        <v>17</v>
      </c>
    </row>
    <row r="20" spans="1:11" customFormat="1" x14ac:dyDescent="0.25">
      <c r="A20" s="7" t="s">
        <v>12</v>
      </c>
      <c r="B20" s="3">
        <v>24</v>
      </c>
      <c r="C20" s="4">
        <v>1</v>
      </c>
      <c r="D20" s="3">
        <v>19</v>
      </c>
      <c r="E20" s="5">
        <f>SUM(D20/B20)</f>
        <v>0.79166666666666663</v>
      </c>
      <c r="F20" s="3">
        <v>17</v>
      </c>
      <c r="G20" s="3">
        <v>2</v>
      </c>
      <c r="H20" s="3">
        <v>5</v>
      </c>
      <c r="I20" s="5">
        <v>0.20799999999999999</v>
      </c>
      <c r="J20" s="3">
        <v>4</v>
      </c>
      <c r="K20" s="3">
        <v>1</v>
      </c>
    </row>
    <row r="21" spans="1:11" x14ac:dyDescent="0.25">
      <c r="A21" s="1" t="s">
        <v>0</v>
      </c>
      <c r="B21" s="1"/>
      <c r="C21" s="9"/>
      <c r="D21" s="1"/>
      <c r="E21" s="10"/>
      <c r="F21" s="10"/>
      <c r="G21" s="10"/>
      <c r="H21" s="1"/>
      <c r="I21" s="1"/>
      <c r="J21" s="1"/>
      <c r="K21" s="10"/>
    </row>
    <row r="22" spans="1:11" ht="177.4" customHeight="1" x14ac:dyDescent="0.25">
      <c r="A22" s="17" t="s">
        <v>13</v>
      </c>
      <c r="B22" s="17"/>
      <c r="C22" s="17"/>
      <c r="D22" s="17"/>
      <c r="E22" s="17"/>
      <c r="F22" s="17"/>
      <c r="G22" s="17"/>
      <c r="H22" s="17"/>
      <c r="I22" s="17"/>
      <c r="J22" s="17"/>
      <c r="K22" s="17"/>
    </row>
  </sheetData>
  <mergeCells count="7">
    <mergeCell ref="A1:K1"/>
    <mergeCell ref="A22:K22"/>
    <mergeCell ref="A3:A4"/>
    <mergeCell ref="B3:C3"/>
    <mergeCell ref="H3:K3"/>
    <mergeCell ref="A2:K2"/>
    <mergeCell ref="D3:G3"/>
  </mergeCells>
  <phoneticPr fontId="2" type="noConversion"/>
  <printOptions horizontalCentered="1"/>
  <pageMargins left="0.39370078740157483" right="0.39370078740157483" top="0.78740157480314965" bottom="0.78740157480314965" header="0.51181102362204722" footer="0.51181102362204722"/>
  <pageSetup paperSize="9" scale="9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表5-本會簡任非主管性別比例</vt:lpstr>
      <vt:lpstr>'表5-本會簡任非主管性別比例'!Print_Area</vt:lpstr>
    </vt:vector>
  </TitlesOfParts>
  <Company>ftc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FAO</dc:creator>
  <cp:lastModifiedBy>主計室-黃柳諭(liuyuh0108)</cp:lastModifiedBy>
  <cp:lastPrinted>2026-04-15T05:44:41Z</cp:lastPrinted>
  <dcterms:created xsi:type="dcterms:W3CDTF">2013-07-15T02:01:20Z</dcterms:created>
  <dcterms:modified xsi:type="dcterms:W3CDTF">2026-04-15T05:44:43Z</dcterms:modified>
</cp:coreProperties>
</file>