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account\sec1share\2.柳諭110.03.01~\~性別主流化(115~)\115.03.20_更新性別統計至114年(含不利處境者統計追蹤)\115.03.31_各單位填復(1150402從N槽收下)\一、性別統計指標(表1~表32)\2.企劃處(表17~21)\"/>
    </mc:Choice>
  </mc:AlternateContent>
  <xr:revisionPtr revIDLastSave="0" documentId="13_ncr:1_{8DA6D087-A8B5-4551-BC66-099D3A127037}" xr6:coauthVersionLast="47" xr6:coauthVersionMax="47" xr10:uidLastSave="{00000000-0000-0000-0000-000000000000}"/>
  <bookViews>
    <workbookView xWindow="31275" yWindow="1395" windowWidth="25920" windowHeight="14580" tabRatio="772" xr2:uid="{11FB078F-50CB-4016-BE02-D0DB0A966146}"/>
  </bookViews>
  <sheets>
    <sheet name="表18-取得採購專業人員性別比例" sheetId="5" r:id="rId1"/>
  </sheets>
  <definedNames>
    <definedName name="_xlnm.Print_Area" localSheetId="0">'表18-取得採購專業人員性別比例'!$A$1:$L$22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5" l="1"/>
  <c r="B19" i="5"/>
  <c r="H19" i="5" s="1"/>
  <c r="H18" i="5"/>
  <c r="E18" i="5"/>
  <c r="H17" i="5"/>
  <c r="E17" i="5"/>
  <c r="B16" i="5"/>
  <c r="H16" i="5" s="1"/>
  <c r="B15" i="5"/>
  <c r="E15" i="5" s="1"/>
  <c r="B6" i="5"/>
  <c r="E6" i="5" s="1"/>
  <c r="B7" i="5"/>
  <c r="H7" i="5" s="1"/>
  <c r="B8" i="5"/>
  <c r="E8" i="5" s="1"/>
  <c r="B9" i="5"/>
  <c r="H9" i="5" s="1"/>
  <c r="B10" i="5"/>
  <c r="H10" i="5" s="1"/>
  <c r="B11" i="5"/>
  <c r="E11" i="5" s="1"/>
  <c r="B12" i="5"/>
  <c r="H12" i="5" s="1"/>
  <c r="B13" i="5"/>
  <c r="H13" i="5" s="1"/>
  <c r="B14" i="5"/>
  <c r="H14" i="5" s="1"/>
  <c r="B5" i="5"/>
  <c r="H5" i="5" s="1"/>
  <c r="H20" i="5" l="1"/>
  <c r="E20" i="5"/>
  <c r="H6" i="5"/>
  <c r="C6" i="5" s="1"/>
  <c r="K16" i="5"/>
  <c r="E10" i="5"/>
  <c r="C10" i="5" s="1"/>
  <c r="E9" i="5"/>
  <c r="C9" i="5" s="1"/>
  <c r="C20" i="5"/>
  <c r="H11" i="5"/>
  <c r="C11" i="5" s="1"/>
  <c r="C17" i="5"/>
  <c r="C18" i="5"/>
  <c r="E19" i="5"/>
  <c r="C19" i="5" s="1"/>
  <c r="E13" i="5"/>
  <c r="C13" i="5" s="1"/>
  <c r="E12" i="5"/>
  <c r="C12" i="5" s="1"/>
  <c r="E16" i="5"/>
  <c r="C16" i="5" s="1"/>
  <c r="E7" i="5"/>
  <c r="C7" i="5" s="1"/>
  <c r="E14" i="5"/>
  <c r="C14" i="5" s="1"/>
  <c r="H8" i="5"/>
  <c r="C8" i="5" s="1"/>
  <c r="E5" i="5"/>
  <c r="C5" i="5" s="1"/>
  <c r="H15" i="5"/>
  <c r="C15" i="5" s="1"/>
</calcChain>
</file>

<file path=xl/sharedStrings.xml><?xml version="1.0" encoding="utf-8"?>
<sst xmlns="http://schemas.openxmlformats.org/spreadsheetml/2006/main" count="36" uniqueCount="28">
  <si>
    <r>
      <t>100年</t>
    </r>
    <r>
      <rPr>
        <sz val="11"/>
        <rFont val="新細明體"/>
        <family val="1"/>
        <charset val="136"/>
      </rPr>
      <t/>
    </r>
  </si>
  <si>
    <t>101年</t>
    <phoneticPr fontId="3" type="noConversion"/>
  </si>
  <si>
    <t>年別</t>
    <phoneticPr fontId="3" type="noConversion"/>
  </si>
  <si>
    <t>總計</t>
    <phoneticPr fontId="3" type="noConversion"/>
  </si>
  <si>
    <t>男</t>
    <phoneticPr fontId="3" type="noConversion"/>
  </si>
  <si>
    <t>女</t>
    <phoneticPr fontId="3" type="noConversion"/>
  </si>
  <si>
    <t>99年</t>
    <phoneticPr fontId="3" type="noConversion"/>
  </si>
  <si>
    <t>102年</t>
    <phoneticPr fontId="3" type="noConversion"/>
  </si>
  <si>
    <t>103年</t>
    <phoneticPr fontId="3" type="noConversion"/>
  </si>
  <si>
    <t>104年</t>
  </si>
  <si>
    <t>105年</t>
  </si>
  <si>
    <t>106年</t>
    <phoneticPr fontId="3" type="noConversion"/>
  </si>
  <si>
    <t>取得採購專業人員性別比例</t>
    <phoneticPr fontId="3" type="noConversion"/>
  </si>
  <si>
    <t>107年</t>
    <phoneticPr fontId="3" type="noConversion"/>
  </si>
  <si>
    <t>資料來源：企劃處</t>
    <phoneticPr fontId="3" type="noConversion"/>
  </si>
  <si>
    <t>108年</t>
    <phoneticPr fontId="3" type="noConversion"/>
  </si>
  <si>
    <t>表18</t>
    <phoneticPr fontId="3" type="noConversion"/>
  </si>
  <si>
    <t>人數</t>
    <phoneticPr fontId="3" type="noConversion"/>
  </si>
  <si>
    <t>比例</t>
    <phoneticPr fontId="3" type="noConversion"/>
  </si>
  <si>
    <t>109年</t>
    <phoneticPr fontId="3" type="noConversion"/>
  </si>
  <si>
    <t>110年</t>
  </si>
  <si>
    <t>其他</t>
    <phoneticPr fontId="3" type="noConversion"/>
  </si>
  <si>
    <t>111年</t>
  </si>
  <si>
    <t>112年</t>
    <phoneticPr fontId="3" type="noConversion"/>
  </si>
  <si>
    <t>113年</t>
    <phoneticPr fontId="3" type="noConversion"/>
  </si>
  <si>
    <t>備註：
1.性別資料使用：採購專業人員訓練之參訓對象並無性別、年齡或學歷之限制，除機關人員外，一般民眾亦得報名參訓，且參與本訓練除可能與所學、興趣或從事之工作有關，亦係屬個人自由意志之選擇。自99年起，每年取得採購專業人員資格之男女性別比率逐年拉近，自103年起取得採購專業人員資格之女性比率超越男性，除105年以外逐年攀升，惟男女性別比率仍屬相當。
2.應用深化：據本統計資料顯示，本訓練之男女性別比率趨近平衡，無明顯差距，顯示本訓練受性別因素影響低。
3.未進行國際性別統計比較原因說明：本會尚難掌握其他國家是否辦理類似訓練，爰未與國際性別統計比較。</t>
    <phoneticPr fontId="3" type="noConversion"/>
  </si>
  <si>
    <t>114年</t>
    <phoneticPr fontId="3" type="noConversion"/>
  </si>
  <si>
    <t>65歲以上人數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</si>
</sst>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_-;\-* #,##0_-;_-* &quot;-&quot;??_-;_-@_-"/>
    <numFmt numFmtId="178" formatCode="#,##0_ "/>
  </numFmts>
  <fonts count="2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0"/>
      <color indexed="8"/>
      <name val="Arial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auto="1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7" fillId="17" borderId="2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6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10" xfId="0" applyFont="1" applyBorder="1" applyAlignment="1">
      <alignment horizontal="center" vertical="center"/>
    </xf>
    <xf numFmtId="9" fontId="5" fillId="0" borderId="10" xfId="23" applyFont="1" applyFill="1" applyBorder="1" applyAlignment="1">
      <alignment horizontal="center"/>
    </xf>
    <xf numFmtId="0" fontId="9" fillId="0" borderId="0" xfId="0" applyFont="1"/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9" fontId="5" fillId="0" borderId="0" xfId="23" applyFont="1" applyFill="1" applyBorder="1" applyAlignment="1">
      <alignment horizontal="center"/>
    </xf>
    <xf numFmtId="176" fontId="5" fillId="0" borderId="10" xfId="19" applyNumberFormat="1" applyFont="1" applyFill="1" applyBorder="1" applyAlignment="1">
      <alignment horizontal="center" vertical="center"/>
    </xf>
    <xf numFmtId="10" fontId="5" fillId="0" borderId="10" xfId="23" applyNumberFormat="1" applyFont="1" applyFill="1" applyBorder="1" applyAlignment="1">
      <alignment horizontal="center"/>
    </xf>
    <xf numFmtId="10" fontId="5" fillId="0" borderId="16" xfId="23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76" fontId="5" fillId="0" borderId="17" xfId="19" applyNumberFormat="1" applyFont="1" applyFill="1" applyBorder="1" applyAlignment="1">
      <alignment horizontal="center" vertical="center"/>
    </xf>
    <xf numFmtId="9" fontId="5" fillId="0" borderId="17" xfId="23" applyFont="1" applyFill="1" applyBorder="1" applyAlignment="1">
      <alignment horizontal="center"/>
    </xf>
    <xf numFmtId="10" fontId="5" fillId="0" borderId="17" xfId="23" applyNumberFormat="1" applyFont="1" applyFill="1" applyBorder="1" applyAlignment="1">
      <alignment horizontal="center"/>
    </xf>
    <xf numFmtId="10" fontId="5" fillId="0" borderId="18" xfId="23" applyNumberFormat="1" applyFont="1" applyFill="1" applyBorder="1" applyAlignment="1">
      <alignment horizontal="center"/>
    </xf>
    <xf numFmtId="176" fontId="5" fillId="0" borderId="16" xfId="19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9" fontId="5" fillId="0" borderId="10" xfId="23" applyFont="1" applyFill="1" applyBorder="1" applyAlignment="1">
      <alignment horizontal="center" vertical="center"/>
    </xf>
    <xf numFmtId="176" fontId="5" fillId="0" borderId="18" xfId="19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78" fontId="5" fillId="0" borderId="16" xfId="19" applyNumberFormat="1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178" fontId="5" fillId="0" borderId="10" xfId="19" applyNumberFormat="1" applyFont="1" applyFill="1" applyBorder="1" applyAlignment="1">
      <alignment horizontal="right" vertical="center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千分位" xfId="19" builtinId="3"/>
    <cellStyle name="中等" xfId="20" builtinId="28" customBuiltin="1"/>
    <cellStyle name="合計" xfId="21" builtinId="25" customBuiltin="1"/>
    <cellStyle name="好" xfId="22" builtinId="26" customBuiltin="1"/>
    <cellStyle name="百分比" xfId="23" builtinId="5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BB9A5-358F-4B06-A74B-2E77434AEEFB}">
  <sheetPr>
    <tabColor indexed="42"/>
    <pageSetUpPr fitToPage="1"/>
  </sheetPr>
  <dimension ref="A1:L22"/>
  <sheetViews>
    <sheetView tabSelected="1" view="pageBreakPreview" zoomScaleNormal="100" zoomScaleSheetLayoutView="100" workbookViewId="0">
      <selection activeCell="K20" sqref="J4:K20"/>
    </sheetView>
  </sheetViews>
  <sheetFormatPr defaultColWidth="8.875" defaultRowHeight="16.5" x14ac:dyDescent="0.25"/>
  <cols>
    <col min="1" max="1" width="10.25" style="7" customWidth="1"/>
    <col min="2" max="5" width="8.625" style="2" customWidth="1"/>
    <col min="6" max="6" width="7.5" style="2" bestFit="1" customWidth="1"/>
    <col min="7" max="8" width="8.625" style="2" customWidth="1"/>
    <col min="9" max="9" width="7.5" style="2" bestFit="1" customWidth="1"/>
    <col min="10" max="10" width="5.5" style="2" bestFit="1" customWidth="1"/>
    <col min="11" max="11" width="6.5" style="2" bestFit="1" customWidth="1"/>
    <col min="12" max="12" width="7.5" style="2" bestFit="1" customWidth="1"/>
    <col min="13" max="16384" width="8.875" style="2"/>
  </cols>
  <sheetData>
    <row r="1" spans="1:12" x14ac:dyDescent="0.25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5" customFormat="1" x14ac:dyDescent="0.25">
      <c r="A2" s="41" t="s">
        <v>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x14ac:dyDescent="0.25">
      <c r="A3" s="22" t="s">
        <v>2</v>
      </c>
      <c r="B3" s="23" t="s">
        <v>3</v>
      </c>
      <c r="C3" s="23"/>
      <c r="D3" s="19" t="s">
        <v>4</v>
      </c>
      <c r="E3" s="20"/>
      <c r="F3" s="20"/>
      <c r="G3" s="19" t="s">
        <v>5</v>
      </c>
      <c r="H3" s="20"/>
      <c r="I3" s="20"/>
      <c r="J3" s="38" t="s">
        <v>21</v>
      </c>
      <c r="K3" s="39"/>
      <c r="L3" s="40"/>
    </row>
    <row r="4" spans="1:12" ht="31.5" x14ac:dyDescent="0.25">
      <c r="A4" s="22"/>
      <c r="B4" s="3" t="s">
        <v>17</v>
      </c>
      <c r="C4" s="3" t="s">
        <v>18</v>
      </c>
      <c r="D4" s="18" t="s">
        <v>17</v>
      </c>
      <c r="E4" s="3" t="s">
        <v>18</v>
      </c>
      <c r="F4" s="6" t="s">
        <v>27</v>
      </c>
      <c r="G4" s="3" t="s">
        <v>17</v>
      </c>
      <c r="H4" s="3" t="s">
        <v>18</v>
      </c>
      <c r="I4" s="6" t="s">
        <v>27</v>
      </c>
      <c r="J4" s="3" t="s">
        <v>17</v>
      </c>
      <c r="K4" s="3" t="s">
        <v>18</v>
      </c>
      <c r="L4" s="6" t="s">
        <v>27</v>
      </c>
    </row>
    <row r="5" spans="1:12" x14ac:dyDescent="0.25">
      <c r="A5" s="6" t="s">
        <v>6</v>
      </c>
      <c r="B5" s="9">
        <f>D5+G5</f>
        <v>9593</v>
      </c>
      <c r="C5" s="4">
        <f>E5+H5</f>
        <v>1</v>
      </c>
      <c r="D5" s="17">
        <v>5266</v>
      </c>
      <c r="E5" s="10">
        <f t="shared" ref="E5:E19" si="0">D5/B5</f>
        <v>0.54894193682893777</v>
      </c>
      <c r="F5" s="34"/>
      <c r="G5" s="9">
        <v>4327</v>
      </c>
      <c r="H5" s="10">
        <f>G5/B5</f>
        <v>0.45105806317106223</v>
      </c>
      <c r="I5" s="34"/>
      <c r="J5" s="24"/>
      <c r="K5" s="24"/>
      <c r="L5" s="42"/>
    </row>
    <row r="6" spans="1:12" x14ac:dyDescent="0.25">
      <c r="A6" s="6" t="s">
        <v>0</v>
      </c>
      <c r="B6" s="9">
        <f>D6+G6</f>
        <v>8341</v>
      </c>
      <c r="C6" s="4">
        <f>E6+H6</f>
        <v>1</v>
      </c>
      <c r="D6" s="17">
        <v>4489</v>
      </c>
      <c r="E6" s="10">
        <f t="shared" si="0"/>
        <v>0.53818486991967385</v>
      </c>
      <c r="F6" s="35"/>
      <c r="G6" s="9">
        <v>3852</v>
      </c>
      <c r="H6" s="10">
        <f>G6/B6</f>
        <v>0.4618151300803261</v>
      </c>
      <c r="I6" s="35"/>
      <c r="J6" s="24"/>
      <c r="K6" s="24"/>
      <c r="L6" s="43"/>
    </row>
    <row r="7" spans="1:12" x14ac:dyDescent="0.25">
      <c r="A7" s="6" t="s">
        <v>1</v>
      </c>
      <c r="B7" s="9">
        <f>D7+G7</f>
        <v>9726</v>
      </c>
      <c r="C7" s="4">
        <f>E7+H7</f>
        <v>1</v>
      </c>
      <c r="D7" s="17">
        <v>4953</v>
      </c>
      <c r="E7" s="10">
        <f t="shared" si="0"/>
        <v>0.50925354719309068</v>
      </c>
      <c r="F7" s="35"/>
      <c r="G7" s="9">
        <v>4773</v>
      </c>
      <c r="H7" s="10">
        <f>G7/B7</f>
        <v>0.49074645280690932</v>
      </c>
      <c r="I7" s="35"/>
      <c r="J7" s="24"/>
      <c r="K7" s="24"/>
      <c r="L7" s="43"/>
    </row>
    <row r="8" spans="1:12" x14ac:dyDescent="0.25">
      <c r="A8" s="6" t="s">
        <v>7</v>
      </c>
      <c r="B8" s="9">
        <f>D8+G8</f>
        <v>9059</v>
      </c>
      <c r="C8" s="4">
        <f>E8+H8</f>
        <v>1</v>
      </c>
      <c r="D8" s="17">
        <v>4619</v>
      </c>
      <c r="E8" s="10">
        <f t="shared" si="0"/>
        <v>0.50987967766861686</v>
      </c>
      <c r="F8" s="35"/>
      <c r="G8" s="9">
        <v>4440</v>
      </c>
      <c r="H8" s="10">
        <f>G8/B8</f>
        <v>0.49012032233138314</v>
      </c>
      <c r="I8" s="35"/>
      <c r="J8" s="24"/>
      <c r="K8" s="24"/>
      <c r="L8" s="43"/>
    </row>
    <row r="9" spans="1:12" x14ac:dyDescent="0.25">
      <c r="A9" s="6" t="s">
        <v>8</v>
      </c>
      <c r="B9" s="9">
        <f>D9+G9</f>
        <v>8550</v>
      </c>
      <c r="C9" s="4">
        <f>E9+H9</f>
        <v>1</v>
      </c>
      <c r="D9" s="17">
        <v>4180</v>
      </c>
      <c r="E9" s="10">
        <f t="shared" si="0"/>
        <v>0.48888888888888887</v>
      </c>
      <c r="F9" s="35"/>
      <c r="G9" s="9">
        <v>4370</v>
      </c>
      <c r="H9" s="10">
        <f>G9/B9</f>
        <v>0.51111111111111107</v>
      </c>
      <c r="I9" s="35"/>
      <c r="J9" s="24"/>
      <c r="K9" s="24"/>
      <c r="L9" s="43"/>
    </row>
    <row r="10" spans="1:12" x14ac:dyDescent="0.25">
      <c r="A10" s="6" t="s">
        <v>9</v>
      </c>
      <c r="B10" s="9">
        <f>D10+G10</f>
        <v>8502</v>
      </c>
      <c r="C10" s="4">
        <f>E10+H10</f>
        <v>1</v>
      </c>
      <c r="D10" s="17">
        <v>4122</v>
      </c>
      <c r="E10" s="10">
        <f t="shared" si="0"/>
        <v>0.48482709950599862</v>
      </c>
      <c r="F10" s="35"/>
      <c r="G10" s="9">
        <v>4380</v>
      </c>
      <c r="H10" s="10">
        <f>G10/B10</f>
        <v>0.51517290049400144</v>
      </c>
      <c r="I10" s="35"/>
      <c r="J10" s="24"/>
      <c r="K10" s="24"/>
      <c r="L10" s="43"/>
    </row>
    <row r="11" spans="1:12" x14ac:dyDescent="0.25">
      <c r="A11" s="6" t="s">
        <v>10</v>
      </c>
      <c r="B11" s="9">
        <f>D11+G11</f>
        <v>8215</v>
      </c>
      <c r="C11" s="4">
        <f>E11+H11</f>
        <v>1</v>
      </c>
      <c r="D11" s="17">
        <v>4031</v>
      </c>
      <c r="E11" s="10">
        <f t="shared" si="0"/>
        <v>0.49068776628119293</v>
      </c>
      <c r="F11" s="35"/>
      <c r="G11" s="9">
        <v>4184</v>
      </c>
      <c r="H11" s="10">
        <f>G11/B11</f>
        <v>0.50931223371880707</v>
      </c>
      <c r="I11" s="35"/>
      <c r="J11" s="24"/>
      <c r="K11" s="24"/>
      <c r="L11" s="43"/>
    </row>
    <row r="12" spans="1:12" x14ac:dyDescent="0.25">
      <c r="A12" s="6" t="s">
        <v>11</v>
      </c>
      <c r="B12" s="9">
        <f>D12+G12</f>
        <v>8120</v>
      </c>
      <c r="C12" s="4">
        <f>E12+H12</f>
        <v>1</v>
      </c>
      <c r="D12" s="17">
        <v>3952</v>
      </c>
      <c r="E12" s="10">
        <f t="shared" si="0"/>
        <v>0.48669950738916257</v>
      </c>
      <c r="F12" s="35"/>
      <c r="G12" s="9">
        <v>4168</v>
      </c>
      <c r="H12" s="10">
        <f>G12/B12</f>
        <v>0.51330049261083743</v>
      </c>
      <c r="I12" s="35"/>
      <c r="J12" s="24"/>
      <c r="K12" s="24"/>
      <c r="L12" s="43"/>
    </row>
    <row r="13" spans="1:12" x14ac:dyDescent="0.25">
      <c r="A13" s="6" t="s">
        <v>13</v>
      </c>
      <c r="B13" s="9">
        <f>D13+G13</f>
        <v>8777</v>
      </c>
      <c r="C13" s="4">
        <f>E13+H13</f>
        <v>1</v>
      </c>
      <c r="D13" s="17">
        <v>4268</v>
      </c>
      <c r="E13" s="10">
        <f t="shared" si="0"/>
        <v>0.48627093539933919</v>
      </c>
      <c r="F13" s="35"/>
      <c r="G13" s="9">
        <v>4509</v>
      </c>
      <c r="H13" s="10">
        <f>G13/B13</f>
        <v>0.51372906460066081</v>
      </c>
      <c r="I13" s="35"/>
      <c r="J13" s="24"/>
      <c r="K13" s="24"/>
      <c r="L13" s="43"/>
    </row>
    <row r="14" spans="1:12" x14ac:dyDescent="0.25">
      <c r="A14" s="6" t="s">
        <v>15</v>
      </c>
      <c r="B14" s="9">
        <f>D14+G14</f>
        <v>8395</v>
      </c>
      <c r="C14" s="4">
        <f>E14+H14</f>
        <v>1</v>
      </c>
      <c r="D14" s="17">
        <v>3974</v>
      </c>
      <c r="E14" s="10">
        <f t="shared" si="0"/>
        <v>0.47337701012507444</v>
      </c>
      <c r="F14" s="35"/>
      <c r="G14" s="9">
        <v>4421</v>
      </c>
      <c r="H14" s="10">
        <f>G14/B14</f>
        <v>0.52662298987492551</v>
      </c>
      <c r="I14" s="35"/>
      <c r="J14" s="24"/>
      <c r="K14" s="24"/>
      <c r="L14" s="43"/>
    </row>
    <row r="15" spans="1:12" x14ac:dyDescent="0.25">
      <c r="A15" s="6" t="s">
        <v>19</v>
      </c>
      <c r="B15" s="9">
        <f>D15+G15</f>
        <v>7129</v>
      </c>
      <c r="C15" s="4">
        <f>E15+H15</f>
        <v>1</v>
      </c>
      <c r="D15" s="17">
        <v>3272</v>
      </c>
      <c r="E15" s="10">
        <f t="shared" si="0"/>
        <v>0.45897040258100713</v>
      </c>
      <c r="F15" s="35"/>
      <c r="G15" s="9">
        <v>3857</v>
      </c>
      <c r="H15" s="10">
        <f>G15/B15</f>
        <v>0.54102959741899281</v>
      </c>
      <c r="I15" s="35"/>
      <c r="J15" s="24"/>
      <c r="K15" s="24"/>
      <c r="L15" s="43"/>
    </row>
    <row r="16" spans="1:12" x14ac:dyDescent="0.25">
      <c r="A16" s="6" t="s">
        <v>20</v>
      </c>
      <c r="B16" s="9">
        <f>D16+G16+J16</f>
        <v>9109</v>
      </c>
      <c r="C16" s="4">
        <f>E16+H16</f>
        <v>0.99978043693050833</v>
      </c>
      <c r="D16" s="17">
        <v>4406</v>
      </c>
      <c r="E16" s="10">
        <f t="shared" si="0"/>
        <v>0.4836974420902404</v>
      </c>
      <c r="F16" s="35"/>
      <c r="G16" s="9">
        <v>4701</v>
      </c>
      <c r="H16" s="10">
        <f>G16/B16</f>
        <v>0.51608299484026787</v>
      </c>
      <c r="I16" s="35"/>
      <c r="J16" s="37">
        <v>2</v>
      </c>
      <c r="K16" s="10">
        <f>J16/B16</f>
        <v>2.195630694917115E-4</v>
      </c>
      <c r="L16" s="43"/>
    </row>
    <row r="17" spans="1:12" x14ac:dyDescent="0.25">
      <c r="A17" s="6" t="s">
        <v>22</v>
      </c>
      <c r="B17" s="9">
        <v>8589</v>
      </c>
      <c r="C17" s="4">
        <f>E17+H17</f>
        <v>1</v>
      </c>
      <c r="D17" s="17">
        <v>4005</v>
      </c>
      <c r="E17" s="10">
        <f t="shared" si="0"/>
        <v>0.46629409710094305</v>
      </c>
      <c r="F17" s="35"/>
      <c r="G17" s="9">
        <v>4584</v>
      </c>
      <c r="H17" s="11">
        <f>G17/B17</f>
        <v>0.53370590289905695</v>
      </c>
      <c r="I17" s="35"/>
      <c r="J17" s="26"/>
      <c r="K17" s="27"/>
      <c r="L17" s="43"/>
    </row>
    <row r="18" spans="1:12" x14ac:dyDescent="0.25">
      <c r="A18" s="6" t="s">
        <v>23</v>
      </c>
      <c r="B18" s="9">
        <v>8620</v>
      </c>
      <c r="C18" s="4">
        <f>E18+H18</f>
        <v>1</v>
      </c>
      <c r="D18" s="17">
        <v>3970</v>
      </c>
      <c r="E18" s="10">
        <f t="shared" si="0"/>
        <v>0.46055684454756379</v>
      </c>
      <c r="F18" s="35"/>
      <c r="G18" s="9">
        <v>4650</v>
      </c>
      <c r="H18" s="11">
        <f>G18/B18</f>
        <v>0.53944315545243615</v>
      </c>
      <c r="I18" s="35"/>
      <c r="J18" s="28"/>
      <c r="K18" s="29"/>
      <c r="L18" s="43"/>
    </row>
    <row r="19" spans="1:12" x14ac:dyDescent="0.25">
      <c r="A19" s="12" t="s">
        <v>24</v>
      </c>
      <c r="B19" s="13">
        <f>D19+G19</f>
        <v>8901</v>
      </c>
      <c r="C19" s="14">
        <f>E19+H19</f>
        <v>1</v>
      </c>
      <c r="D19" s="33">
        <v>4052</v>
      </c>
      <c r="E19" s="15">
        <f t="shared" si="0"/>
        <v>0.45522974946635208</v>
      </c>
      <c r="F19" s="36"/>
      <c r="G19" s="13">
        <v>4849</v>
      </c>
      <c r="H19" s="16">
        <f>G19/B19</f>
        <v>0.54477025053364792</v>
      </c>
      <c r="I19" s="36"/>
      <c r="J19" s="30"/>
      <c r="K19" s="31"/>
      <c r="L19" s="44"/>
    </row>
    <row r="20" spans="1:12" x14ac:dyDescent="0.25">
      <c r="A20" s="6" t="s">
        <v>26</v>
      </c>
      <c r="B20" s="9">
        <f>D20+G20</f>
        <v>8055</v>
      </c>
      <c r="C20" s="32">
        <f>E20+H20</f>
        <v>1</v>
      </c>
      <c r="D20" s="17">
        <v>3652</v>
      </c>
      <c r="E20" s="10">
        <f>D20/B20</f>
        <v>0.45338299193047799</v>
      </c>
      <c r="F20" s="37">
        <v>0</v>
      </c>
      <c r="G20" s="9">
        <v>4403</v>
      </c>
      <c r="H20" s="10">
        <f>G20/B20</f>
        <v>0.54661700806952207</v>
      </c>
      <c r="I20" s="37">
        <v>0</v>
      </c>
      <c r="J20" s="37">
        <v>0</v>
      </c>
      <c r="K20" s="10">
        <v>0</v>
      </c>
      <c r="L20" s="45">
        <v>0</v>
      </c>
    </row>
    <row r="21" spans="1:12" x14ac:dyDescent="0.25">
      <c r="A21" s="1" t="s">
        <v>14</v>
      </c>
      <c r="B21" s="1"/>
      <c r="C21" s="8"/>
      <c r="D21" s="8"/>
      <c r="E21" s="1"/>
      <c r="F21" s="1"/>
      <c r="G21" s="1"/>
      <c r="H21" s="1"/>
      <c r="I21" s="1"/>
    </row>
    <row r="22" spans="1:12" ht="183.75" customHeight="1" x14ac:dyDescent="0.25">
      <c r="A22" s="25" t="s">
        <v>25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</row>
  </sheetData>
  <mergeCells count="13">
    <mergeCell ref="A22:L22"/>
    <mergeCell ref="J3:L3"/>
    <mergeCell ref="A2:L2"/>
    <mergeCell ref="L5:L19"/>
    <mergeCell ref="J5:K15"/>
    <mergeCell ref="J17:K19"/>
    <mergeCell ref="D3:F3"/>
    <mergeCell ref="G3:I3"/>
    <mergeCell ref="F5:F19"/>
    <mergeCell ref="I5:I19"/>
    <mergeCell ref="A3:A4"/>
    <mergeCell ref="B3:C3"/>
    <mergeCell ref="A1:L1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表18-取得採購專業人員性別比例</vt:lpstr>
      <vt:lpstr>'表18-取得採購專業人員性別比例'!Print_Area</vt:lpstr>
    </vt:vector>
  </TitlesOfParts>
  <Company>ftc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FAO</dc:creator>
  <cp:lastModifiedBy>主計室-黃柳諭(liuyuh0108)</cp:lastModifiedBy>
  <cp:lastPrinted>2026-04-15T07:42:04Z</cp:lastPrinted>
  <dcterms:created xsi:type="dcterms:W3CDTF">2013-07-15T02:01:20Z</dcterms:created>
  <dcterms:modified xsi:type="dcterms:W3CDTF">2026-04-15T07:42:06Z</dcterms:modified>
</cp:coreProperties>
</file>