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N:\(主計室)115更新性別統計資料\更新統計指標(至114年底)\"/>
    </mc:Choice>
  </mc:AlternateContent>
  <xr:revisionPtr revIDLastSave="0" documentId="13_ncr:1_{C830DF0E-7C19-4858-9CCF-42E18A81BA31}" xr6:coauthVersionLast="47" xr6:coauthVersionMax="47" xr10:uidLastSave="{00000000-0000-0000-0000-000000000000}"/>
  <bookViews>
    <workbookView xWindow="735" yWindow="735" windowWidth="22365" windowHeight="14640" tabRatio="772" xr2:uid="{746B1BDF-AA9F-4861-9189-3C8AEB2615B6}"/>
  </bookViews>
  <sheets>
    <sheet name="表1-本會員工(含技工、工友、駕駛、約聘僱人員)人數及性別比例" sheetId="6" r:id="rId1"/>
  </sheets>
  <definedNames>
    <definedName name="_xlnm.Print_Area" localSheetId="0">'表1-本會員工(含技工、工友、駕駛、約聘僱人員)人數及性別比例'!$A$1:$I$22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6" l="1"/>
  <c r="H16" i="6" s="1"/>
  <c r="B15" i="6"/>
  <c r="H15" i="6" s="1"/>
  <c r="B14" i="6"/>
  <c r="E14" i="6" s="1"/>
  <c r="B13" i="6"/>
  <c r="H13" i="6" s="1"/>
  <c r="B12" i="6"/>
  <c r="H12" i="6" s="1"/>
  <c r="B11" i="6"/>
  <c r="E11" i="6" s="1"/>
  <c r="B10" i="6"/>
  <c r="H10" i="6" s="1"/>
  <c r="B9" i="6"/>
  <c r="H9" i="6" s="1"/>
  <c r="B8" i="6"/>
  <c r="H8" i="6" s="1"/>
  <c r="B7" i="6"/>
  <c r="H7" i="6" s="1"/>
  <c r="B6" i="6"/>
  <c r="H6" i="6" s="1"/>
  <c r="B5" i="6"/>
  <c r="H5" i="6" s="1"/>
  <c r="H20" i="6"/>
  <c r="H19" i="6"/>
  <c r="E19" i="6"/>
  <c r="H18" i="6"/>
  <c r="E18" i="6"/>
  <c r="H17" i="6"/>
  <c r="E17" i="6"/>
  <c r="H14" i="6" l="1"/>
  <c r="C14" i="6" s="1"/>
  <c r="E8" i="6"/>
  <c r="C8" i="6" s="1"/>
  <c r="E5" i="6"/>
  <c r="C5" i="6" s="1"/>
  <c r="E6" i="6"/>
  <c r="C6" i="6" s="1"/>
  <c r="E9" i="6"/>
  <c r="C9" i="6" s="1"/>
  <c r="E12" i="6"/>
  <c r="C12" i="6" s="1"/>
  <c r="E15" i="6"/>
  <c r="C15" i="6" s="1"/>
  <c r="H11" i="6"/>
  <c r="C11" i="6" s="1"/>
  <c r="E7" i="6"/>
  <c r="C7" i="6" s="1"/>
  <c r="E10" i="6"/>
  <c r="C10" i="6" s="1"/>
  <c r="E13" i="6"/>
  <c r="C13" i="6" s="1"/>
  <c r="E16" i="6"/>
  <c r="C16" i="6" s="1"/>
  <c r="C17" i="6"/>
</calcChain>
</file>

<file path=xl/sharedStrings.xml><?xml version="1.0" encoding="utf-8"?>
<sst xmlns="http://schemas.openxmlformats.org/spreadsheetml/2006/main" count="33" uniqueCount="28">
  <si>
    <t>年別</t>
    <phoneticPr fontId="2" type="noConversion"/>
  </si>
  <si>
    <t>總計</t>
    <phoneticPr fontId="2" type="noConversion"/>
  </si>
  <si>
    <t>男</t>
    <phoneticPr fontId="2" type="noConversion"/>
  </si>
  <si>
    <t>女</t>
    <phoneticPr fontId="2" type="noConversion"/>
  </si>
  <si>
    <t>人數(人)</t>
    <phoneticPr fontId="2" type="noConversion"/>
  </si>
  <si>
    <t>比例(%)</t>
    <phoneticPr fontId="2" type="noConversion"/>
  </si>
  <si>
    <t>資料來源：人事室</t>
    <phoneticPr fontId="2" type="noConversion"/>
  </si>
  <si>
    <t>本會員工(含技工、工友、駕駛、約聘僱人員)人數及性別比例</t>
    <phoneticPr fontId="2" type="noConversion"/>
  </si>
  <si>
    <t>表1</t>
    <phoneticPr fontId="2" type="noConversion"/>
  </si>
  <si>
    <t>111年</t>
  </si>
  <si>
    <t>月均加班時數(時)</t>
    <phoneticPr fontId="2" type="noConversion"/>
  </si>
  <si>
    <t>112年</t>
  </si>
  <si>
    <t>113年</t>
  </si>
  <si>
    <t>114年</t>
    <phoneticPr fontId="2" type="noConversion"/>
  </si>
  <si>
    <t xml:space="preserve">                     </t>
    <phoneticPr fontId="2" type="noConversion"/>
  </si>
  <si>
    <t>備註：
1.性別資料使用：本會員工包含職員、約聘僱、技工、工友、駕駛，其中職員及聘用人員部分係業務承辦之主要人力，須因應本會業務性質進用具工程、土木、水利、經建、法制等專業背景人員，其中工程專業人員以男性居多，至女性人員以經建、法制及行政專業居多，另本會聘用人員以女性居多、技工、工友、駕駛則以男性居多，本會整體男女比例近年穩定維持約6：4之比例。
2.應用深化：受限於政府人事法制，在相關職缺公告及進用時均不得限制性別，惟本會各類人員之男女比例可做為本會規劃相關委員會委員組成（如人事甄審考績委員會、聘用人員考核委員會）人數及比例之參據。
3.未進行國際性別統計比較原因說明：茲考量其他國家政府組織型態、功能任務迥異，爰未能就與本會業務性質與角色功能完全相同之國外政府機關進行國際比較。</t>
    <phoneticPr fontId="2" type="noConversion"/>
  </si>
  <si>
    <r>
      <t>99年</t>
    </r>
    <r>
      <rPr>
        <sz val="11"/>
        <rFont val="新細明體"/>
        <family val="1"/>
        <charset val="136"/>
      </rPr>
      <t/>
    </r>
  </si>
  <si>
    <r>
      <t>100年</t>
    </r>
    <r>
      <rPr>
        <sz val="11"/>
        <rFont val="新細明體"/>
        <family val="1"/>
        <charset val="136"/>
      </rPr>
      <t/>
    </r>
  </si>
  <si>
    <t>101年</t>
    <phoneticPr fontId="2" type="noConversion"/>
  </si>
  <si>
    <t>102年</t>
    <phoneticPr fontId="2" type="noConversion"/>
  </si>
  <si>
    <t>103年</t>
    <phoneticPr fontId="2" type="noConversion"/>
  </si>
  <si>
    <t>104年</t>
    <phoneticPr fontId="2" type="noConversion"/>
  </si>
  <si>
    <t>105年</t>
  </si>
  <si>
    <t>106年</t>
    <phoneticPr fontId="2" type="noConversion"/>
  </si>
  <si>
    <t>107年</t>
    <phoneticPr fontId="2" type="noConversion"/>
  </si>
  <si>
    <t>108年</t>
    <phoneticPr fontId="2" type="noConversion"/>
  </si>
  <si>
    <t>109年</t>
  </si>
  <si>
    <t>110年</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</si>
</sst>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_ "/>
  </numFmts>
  <fonts count="30" x14ac:knownFonts="1">
    <font>
      <sz val="12"/>
      <name val="新細明體"/>
      <family val="1"/>
      <charset val="136"/>
    </font>
    <font>
      <sz val="12"/>
      <name val="新細明體"/>
      <family val="1"/>
      <charset val="136"/>
    </font>
    <font>
      <sz val="9"/>
      <name val="新細明體"/>
      <family val="1"/>
      <charset val="136"/>
    </font>
    <font>
      <b/>
      <sz val="12"/>
      <name val="標楷體"/>
      <family val="4"/>
      <charset val="136"/>
    </font>
    <font>
      <sz val="11"/>
      <name val="標楷體"/>
      <family val="4"/>
      <charset val="136"/>
    </font>
    <font>
      <sz val="12"/>
      <name val="標楷體"/>
      <family val="4"/>
      <charset val="136"/>
    </font>
    <font>
      <sz val="12"/>
      <name val="新細明體"/>
      <family val="1"/>
      <charset val="136"/>
    </font>
    <font>
      <b/>
      <sz val="16"/>
      <name val="新細明體"/>
      <family val="1"/>
      <charset val="136"/>
    </font>
    <font>
      <sz val="10"/>
      <name val="標楷體"/>
      <family val="4"/>
      <charset val="136"/>
    </font>
    <font>
      <sz val="12"/>
      <name val="新細明體"/>
      <family val="1"/>
      <charset val="136"/>
    </font>
    <font>
      <sz val="12"/>
      <color indexed="10"/>
      <name val="新細明體"/>
      <family val="1"/>
      <charset val="136"/>
    </font>
    <font>
      <sz val="12"/>
      <color indexed="8"/>
      <name val="新細明體"/>
      <family val="1"/>
      <charset val="136"/>
    </font>
    <font>
      <sz val="12"/>
      <color indexed="9"/>
      <name val="新細明體"/>
      <family val="1"/>
      <charset val="136"/>
    </font>
    <font>
      <sz val="10"/>
      <color indexed="8"/>
      <name val="Arial"/>
      <family val="2"/>
    </font>
    <font>
      <sz val="12"/>
      <color indexed="60"/>
      <name val="新細明體"/>
      <family val="1"/>
      <charset val="136"/>
    </font>
    <font>
      <b/>
      <sz val="12"/>
      <color indexed="8"/>
      <name val="新細明體"/>
      <family val="1"/>
      <charset val="136"/>
    </font>
    <font>
      <sz val="12"/>
      <color indexed="17"/>
      <name val="新細明體"/>
      <family val="1"/>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b/>
      <sz val="11"/>
      <name val="標楷體"/>
      <family val="4"/>
      <charset val="136"/>
    </font>
    <font>
      <sz val="11"/>
      <name val="新細明體"/>
      <family val="1"/>
      <charset val="136"/>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s>
  <borders count="12">
    <border>
      <left/>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3">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4" fillId="16" borderId="0" applyNumberFormat="0" applyBorder="0" applyAlignment="0" applyProtection="0">
      <alignment vertical="center"/>
    </xf>
    <xf numFmtId="0" fontId="15" fillId="0" borderId="1" applyNumberFormat="0" applyFill="0" applyAlignment="0" applyProtection="0">
      <alignment vertical="center"/>
    </xf>
    <xf numFmtId="0" fontId="16" fillId="4" borderId="0" applyNumberFormat="0" applyBorder="0" applyAlignment="0" applyProtection="0">
      <alignment vertical="center"/>
    </xf>
    <xf numFmtId="9" fontId="1" fillId="0" borderId="0" applyFont="0" applyFill="0" applyBorder="0" applyAlignment="0" applyProtection="0"/>
    <xf numFmtId="0" fontId="17" fillId="17" borderId="2" applyNumberFormat="0" applyAlignment="0" applyProtection="0">
      <alignment vertical="center"/>
    </xf>
    <xf numFmtId="0" fontId="18" fillId="0" borderId="3" applyNumberFormat="0" applyFill="0" applyAlignment="0" applyProtection="0">
      <alignment vertical="center"/>
    </xf>
    <xf numFmtId="0" fontId="13" fillId="18" borderId="4" applyNumberFormat="0" applyFont="0" applyAlignment="0" applyProtection="0">
      <alignment vertical="center"/>
    </xf>
    <xf numFmtId="0" fontId="19" fillId="0" borderId="0" applyNumberFormat="0" applyFill="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22"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7" borderId="2" applyNumberFormat="0" applyAlignment="0" applyProtection="0">
      <alignment vertical="center"/>
    </xf>
    <xf numFmtId="0" fontId="25" fillId="17" borderId="8" applyNumberFormat="0" applyAlignment="0" applyProtection="0">
      <alignment vertical="center"/>
    </xf>
    <xf numFmtId="0" fontId="26" fillId="23" borderId="9" applyNumberFormat="0" applyAlignment="0" applyProtection="0">
      <alignment vertical="center"/>
    </xf>
    <xf numFmtId="0" fontId="27" fillId="3" borderId="0" applyNumberFormat="0" applyBorder="0" applyAlignment="0" applyProtection="0">
      <alignment vertical="center"/>
    </xf>
    <xf numFmtId="0" fontId="10" fillId="0" borderId="0" applyNumberFormat="0" applyFill="0" applyBorder="0" applyAlignment="0" applyProtection="0">
      <alignment vertical="center"/>
    </xf>
  </cellStyleXfs>
  <cellXfs count="31">
    <xf numFmtId="0" fontId="0" fillId="0" borderId="0" xfId="0"/>
    <xf numFmtId="0" fontId="5" fillId="0" borderId="0" xfId="0" applyFont="1"/>
    <xf numFmtId="0" fontId="6" fillId="0" borderId="0" xfId="0" applyFont="1"/>
    <xf numFmtId="0" fontId="4" fillId="0" borderId="10" xfId="0" applyFont="1" applyBorder="1" applyAlignment="1">
      <alignment horizontal="center" vertical="center"/>
    </xf>
    <xf numFmtId="9" fontId="4" fillId="0" borderId="10" xfId="22" applyFont="1" applyFill="1" applyBorder="1" applyAlignment="1">
      <alignment horizontal="center"/>
    </xf>
    <xf numFmtId="176" fontId="4" fillId="0" borderId="10" xfId="0" applyNumberFormat="1" applyFont="1" applyBorder="1" applyAlignment="1">
      <alignment horizontal="center"/>
    </xf>
    <xf numFmtId="0" fontId="7" fillId="0" borderId="0" xfId="0" applyFont="1"/>
    <xf numFmtId="0" fontId="9" fillId="0" borderId="0" xfId="0" applyFont="1"/>
    <xf numFmtId="0" fontId="4" fillId="0" borderId="10" xfId="0" applyFont="1" applyBorder="1" applyAlignment="1">
      <alignment horizontal="center" vertical="center" wrapText="1"/>
    </xf>
    <xf numFmtId="9" fontId="4" fillId="0" borderId="10" xfId="0" applyNumberFormat="1" applyFont="1" applyBorder="1" applyAlignment="1">
      <alignment horizontal="center" vertical="center"/>
    </xf>
    <xf numFmtId="176" fontId="4" fillId="0" borderId="10" xfId="0" applyNumberFormat="1" applyFont="1" applyBorder="1" applyAlignment="1">
      <alignment horizontal="center" vertical="center"/>
    </xf>
    <xf numFmtId="9" fontId="5" fillId="0" borderId="0" xfId="0" applyNumberFormat="1" applyFont="1"/>
    <xf numFmtId="176" fontId="5" fillId="0" borderId="0" xfId="0" applyNumberFormat="1" applyFont="1" applyAlignment="1">
      <alignment horizontal="center"/>
    </xf>
    <xf numFmtId="176" fontId="5" fillId="0" borderId="0" xfId="0" applyNumberFormat="1" applyFont="1"/>
    <xf numFmtId="0" fontId="6" fillId="0" borderId="0" xfId="0" applyFont="1" applyAlignment="1">
      <alignment wrapText="1"/>
    </xf>
    <xf numFmtId="9" fontId="6" fillId="0" borderId="0" xfId="0" applyNumberFormat="1" applyFont="1"/>
    <xf numFmtId="176" fontId="6" fillId="0" borderId="0" xfId="0" applyNumberFormat="1" applyFont="1"/>
    <xf numFmtId="176" fontId="28" fillId="0" borderId="10" xfId="0" applyNumberFormat="1" applyFont="1" applyBorder="1" applyAlignment="1">
      <alignment horizontal="center" vertical="center" wrapText="1"/>
    </xf>
    <xf numFmtId="177" fontId="28" fillId="0" borderId="10" xfId="0" applyNumberFormat="1" applyFont="1" applyBorder="1" applyAlignment="1">
      <alignment horizontal="center"/>
    </xf>
    <xf numFmtId="0" fontId="1" fillId="0" borderId="0" xfId="0" applyFont="1"/>
    <xf numFmtId="0" fontId="3" fillId="0" borderId="0" xfId="0" applyFont="1" applyAlignment="1">
      <alignment horizontal="center" vertical="center"/>
    </xf>
    <xf numFmtId="0" fontId="3" fillId="0" borderId="0" xfId="0" quotePrefix="1" applyFont="1" applyAlignment="1">
      <alignment horizontal="center" vertical="center"/>
    </xf>
    <xf numFmtId="0" fontId="0" fillId="0" borderId="0" xfId="0" applyAlignment="1">
      <alignment horizontal="center" vertical="center"/>
    </xf>
    <xf numFmtId="0" fontId="8" fillId="0" borderId="11" xfId="0" applyFont="1" applyBorder="1" applyAlignment="1">
      <alignment horizontal="right" vertical="center"/>
    </xf>
    <xf numFmtId="0" fontId="8" fillId="0" borderId="11" xfId="0" quotePrefix="1" applyFont="1" applyBorder="1" applyAlignment="1">
      <alignment horizontal="right" vertical="center"/>
    </xf>
    <xf numFmtId="0" fontId="0" fillId="0" borderId="11" xfId="0" applyBorder="1" applyAlignment="1">
      <alignment horizontal="right" vertical="center"/>
    </xf>
    <xf numFmtId="0" fontId="5" fillId="0" borderId="0" xfId="0" applyFont="1" applyAlignment="1">
      <alignment vertical="top" wrapText="1"/>
    </xf>
    <xf numFmtId="0" fontId="0" fillId="0" borderId="0" xfId="0" applyAlignment="1">
      <alignment vertical="top" wrapText="1"/>
    </xf>
    <xf numFmtId="0" fontId="4" fillId="0" borderId="10" xfId="0" applyFont="1" applyBorder="1" applyAlignment="1">
      <alignment horizontal="center" vertical="center" wrapText="1"/>
    </xf>
    <xf numFmtId="0" fontId="4" fillId="0" borderId="10" xfId="0" applyFont="1" applyBorder="1" applyAlignment="1">
      <alignment horizontal="center" vertical="center"/>
    </xf>
    <xf numFmtId="0" fontId="0" fillId="0" borderId="10" xfId="0" applyBorder="1" applyAlignment="1">
      <alignment horizontal="center" vertical="center"/>
    </xf>
  </cellXfs>
  <cellStyles count="43">
    <cellStyle name="20% - 輔色1" xfId="1" builtinId="30" customBuiltin="1"/>
    <cellStyle name="20% - 輔色2" xfId="2" builtinId="34" customBuiltin="1"/>
    <cellStyle name="20% - 輔色3" xfId="3" builtinId="38" customBuiltin="1"/>
    <cellStyle name="20% - 輔色4" xfId="4" builtinId="42" customBuiltin="1"/>
    <cellStyle name="20% - 輔色5" xfId="5" builtinId="46" customBuiltin="1"/>
    <cellStyle name="20% - 輔色6" xfId="6" builtinId="50" customBuiltin="1"/>
    <cellStyle name="40% - 輔色1" xfId="7" builtinId="31" customBuiltin="1"/>
    <cellStyle name="40% - 輔色2" xfId="8" builtinId="35" customBuiltin="1"/>
    <cellStyle name="40% - 輔色3" xfId="9" builtinId="39" customBuiltin="1"/>
    <cellStyle name="40% - 輔色4" xfId="10" builtinId="43" customBuiltin="1"/>
    <cellStyle name="40% - 輔色5" xfId="11" builtinId="47" customBuiltin="1"/>
    <cellStyle name="40% - 輔色6" xfId="12" builtinId="51" customBuiltin="1"/>
    <cellStyle name="60% - 輔色1" xfId="13" builtinId="32" customBuiltin="1"/>
    <cellStyle name="60% - 輔色2" xfId="14" builtinId="36" customBuiltin="1"/>
    <cellStyle name="60% - 輔色3" xfId="15" builtinId="40" customBuiltin="1"/>
    <cellStyle name="60% - 輔色4" xfId="16" builtinId="44" customBuiltin="1"/>
    <cellStyle name="60% - 輔色5" xfId="17" builtinId="48" customBuiltin="1"/>
    <cellStyle name="60% - 輔色6" xfId="18" builtinId="52" customBuiltin="1"/>
    <cellStyle name="一般" xfId="0" builtinId="0"/>
    <cellStyle name="中等" xfId="19" builtinId="28" customBuiltin="1"/>
    <cellStyle name="合計" xfId="20" builtinId="25" customBuiltin="1"/>
    <cellStyle name="好" xfId="21" builtinId="26" customBuiltin="1"/>
    <cellStyle name="百分比" xfId="22" builtinId="5"/>
    <cellStyle name="計算方式" xfId="23" builtinId="22" customBuiltin="1"/>
    <cellStyle name="連結的儲存格" xfId="24" builtinId="24" customBuiltin="1"/>
    <cellStyle name="備註" xfId="25" builtinId="10" customBuiltin="1"/>
    <cellStyle name="說明文字" xfId="26" builtinId="53" customBuiltin="1"/>
    <cellStyle name="輔色1" xfId="27" builtinId="29" customBuiltin="1"/>
    <cellStyle name="輔色2" xfId="28" builtinId="33" customBuiltin="1"/>
    <cellStyle name="輔色3" xfId="29" builtinId="37" customBuiltin="1"/>
    <cellStyle name="輔色4" xfId="30" builtinId="41" customBuiltin="1"/>
    <cellStyle name="輔色5" xfId="31" builtinId="45" customBuiltin="1"/>
    <cellStyle name="輔色6" xfId="32" builtinId="49" customBuiltin="1"/>
    <cellStyle name="標題" xfId="33" builtinId="15" customBuiltin="1"/>
    <cellStyle name="標題 1" xfId="34" builtinId="16" customBuiltin="1"/>
    <cellStyle name="標題 2" xfId="35" builtinId="17" customBuiltin="1"/>
    <cellStyle name="標題 3" xfId="36" builtinId="18" customBuiltin="1"/>
    <cellStyle name="標題 4" xfId="37" builtinId="19" customBuiltin="1"/>
    <cellStyle name="輸入" xfId="38" builtinId="20" customBuiltin="1"/>
    <cellStyle name="輸出" xfId="39" builtinId="21" customBuiltin="1"/>
    <cellStyle name="檢查儲存格" xfId="40" builtinId="23" customBuiltin="1"/>
    <cellStyle name="壞" xfId="41" builtinId="27" customBuiltin="1"/>
    <cellStyle name="警告文字" xfId="42"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8D3C7-A4DB-4315-890E-E53CCB5ABFB8}">
  <sheetPr>
    <tabColor indexed="42"/>
    <pageSetUpPr fitToPage="1"/>
  </sheetPr>
  <dimension ref="A1:L22"/>
  <sheetViews>
    <sheetView tabSelected="1" view="pageBreakPreview" zoomScale="130" zoomScaleNormal="130" zoomScaleSheetLayoutView="130" workbookViewId="0">
      <selection activeCell="A17" sqref="A17"/>
    </sheetView>
  </sheetViews>
  <sheetFormatPr defaultColWidth="8.875" defaultRowHeight="16.5" x14ac:dyDescent="0.25"/>
  <cols>
    <col min="1" max="1" width="12" style="14" customWidth="1"/>
    <col min="2" max="2" width="10.75" style="2" customWidth="1"/>
    <col min="3" max="3" width="10.75" style="15" customWidth="1"/>
    <col min="4" max="4" width="10.75" style="2" customWidth="1"/>
    <col min="5" max="5" width="10.75" style="16" customWidth="1"/>
    <col min="6" max="6" width="13.125" style="16" customWidth="1"/>
    <col min="7" max="7" width="10.75" style="2" customWidth="1"/>
    <col min="8" max="8" width="10.75" style="16" customWidth="1"/>
    <col min="9" max="9" width="19.875" style="16" customWidth="1"/>
    <col min="10" max="10" width="2.375" style="2" customWidth="1"/>
    <col min="11" max="16384" width="8.875" style="2"/>
  </cols>
  <sheetData>
    <row r="1" spans="1:9" s="6" customFormat="1" ht="21" x14ac:dyDescent="0.3">
      <c r="A1" s="20" t="s">
        <v>7</v>
      </c>
      <c r="B1" s="21"/>
      <c r="C1" s="21"/>
      <c r="D1" s="21"/>
      <c r="E1" s="21"/>
      <c r="F1" s="21"/>
      <c r="G1" s="21"/>
      <c r="H1" s="21"/>
      <c r="I1" s="22"/>
    </row>
    <row r="2" spans="1:9" s="7" customFormat="1" x14ac:dyDescent="0.25">
      <c r="A2" s="23" t="s">
        <v>8</v>
      </c>
      <c r="B2" s="24"/>
      <c r="C2" s="24"/>
      <c r="D2" s="24"/>
      <c r="E2" s="24"/>
      <c r="F2" s="24"/>
      <c r="G2" s="24"/>
      <c r="H2" s="24"/>
      <c r="I2" s="25"/>
    </row>
    <row r="3" spans="1:9" x14ac:dyDescent="0.25">
      <c r="A3" s="28" t="s">
        <v>0</v>
      </c>
      <c r="B3" s="29" t="s">
        <v>1</v>
      </c>
      <c r="C3" s="29"/>
      <c r="D3" s="29" t="s">
        <v>2</v>
      </c>
      <c r="E3" s="29"/>
      <c r="F3" s="30"/>
      <c r="G3" s="29" t="s">
        <v>3</v>
      </c>
      <c r="H3" s="29"/>
      <c r="I3" s="30"/>
    </row>
    <row r="4" spans="1:9" ht="31.5" x14ac:dyDescent="0.25">
      <c r="A4" s="28"/>
      <c r="B4" s="3" t="s">
        <v>4</v>
      </c>
      <c r="C4" s="9" t="s">
        <v>5</v>
      </c>
      <c r="D4" s="3" t="s">
        <v>4</v>
      </c>
      <c r="E4" s="10" t="s">
        <v>5</v>
      </c>
      <c r="F4" s="17" t="s">
        <v>10</v>
      </c>
      <c r="G4" s="3" t="s">
        <v>4</v>
      </c>
      <c r="H4" s="10" t="s">
        <v>5</v>
      </c>
      <c r="I4" s="17" t="s">
        <v>10</v>
      </c>
    </row>
    <row r="5" spans="1:9" s="19" customFormat="1" x14ac:dyDescent="0.25">
      <c r="A5" s="8" t="s">
        <v>16</v>
      </c>
      <c r="B5" s="3">
        <f>SUM(D5+G5)</f>
        <v>208</v>
      </c>
      <c r="C5" s="4">
        <f>E5+H5</f>
        <v>1</v>
      </c>
      <c r="D5" s="3">
        <v>125</v>
      </c>
      <c r="E5" s="5">
        <f>SUM(D5/B5)</f>
        <v>0.60096153846153844</v>
      </c>
      <c r="F5" s="18">
        <v>0</v>
      </c>
      <c r="G5" s="3">
        <v>83</v>
      </c>
      <c r="H5" s="5">
        <f>SUM(G5/B5)</f>
        <v>0.39903846153846156</v>
      </c>
      <c r="I5" s="18">
        <v>0</v>
      </c>
    </row>
    <row r="6" spans="1:9" s="19" customFormat="1" x14ac:dyDescent="0.25">
      <c r="A6" s="8" t="s">
        <v>17</v>
      </c>
      <c r="B6" s="3">
        <f t="shared" ref="B6:B12" si="0">SUM(D6+G6)</f>
        <v>196</v>
      </c>
      <c r="C6" s="4">
        <f t="shared" ref="C6:C16" si="1">E6+H6</f>
        <v>1</v>
      </c>
      <c r="D6" s="3">
        <v>117</v>
      </c>
      <c r="E6" s="5">
        <f t="shared" ref="E6:E16" si="2">SUM(D6/B6)</f>
        <v>0.59693877551020413</v>
      </c>
      <c r="F6" s="18">
        <v>0</v>
      </c>
      <c r="G6" s="3">
        <v>79</v>
      </c>
      <c r="H6" s="5">
        <f t="shared" ref="H6:H16" si="3">SUM(G6/B6)</f>
        <v>0.40306122448979592</v>
      </c>
      <c r="I6" s="18">
        <v>0</v>
      </c>
    </row>
    <row r="7" spans="1:9" s="19" customFormat="1" x14ac:dyDescent="0.25">
      <c r="A7" s="8" t="s">
        <v>18</v>
      </c>
      <c r="B7" s="3">
        <f t="shared" si="0"/>
        <v>191</v>
      </c>
      <c r="C7" s="4">
        <f t="shared" si="1"/>
        <v>1</v>
      </c>
      <c r="D7" s="3">
        <v>114</v>
      </c>
      <c r="E7" s="5">
        <f t="shared" si="2"/>
        <v>0.59685863874345546</v>
      </c>
      <c r="F7" s="18">
        <v>0</v>
      </c>
      <c r="G7" s="3">
        <v>77</v>
      </c>
      <c r="H7" s="5">
        <f t="shared" si="3"/>
        <v>0.40314136125654448</v>
      </c>
      <c r="I7" s="18">
        <v>0</v>
      </c>
    </row>
    <row r="8" spans="1:9" s="19" customFormat="1" x14ac:dyDescent="0.25">
      <c r="A8" s="8" t="s">
        <v>19</v>
      </c>
      <c r="B8" s="3">
        <f t="shared" si="0"/>
        <v>172</v>
      </c>
      <c r="C8" s="4">
        <f t="shared" si="1"/>
        <v>1</v>
      </c>
      <c r="D8" s="3">
        <v>108</v>
      </c>
      <c r="E8" s="5">
        <f t="shared" si="2"/>
        <v>0.62790697674418605</v>
      </c>
      <c r="F8" s="18">
        <v>0</v>
      </c>
      <c r="G8" s="3">
        <v>64</v>
      </c>
      <c r="H8" s="5">
        <f t="shared" si="3"/>
        <v>0.37209302325581395</v>
      </c>
      <c r="I8" s="18">
        <v>0</v>
      </c>
    </row>
    <row r="9" spans="1:9" s="19" customFormat="1" x14ac:dyDescent="0.25">
      <c r="A9" s="8" t="s">
        <v>20</v>
      </c>
      <c r="B9" s="3">
        <f t="shared" si="0"/>
        <v>161</v>
      </c>
      <c r="C9" s="4">
        <f t="shared" si="1"/>
        <v>1</v>
      </c>
      <c r="D9" s="3">
        <v>101</v>
      </c>
      <c r="E9" s="5">
        <f t="shared" si="2"/>
        <v>0.62732919254658381</v>
      </c>
      <c r="F9" s="18">
        <v>0</v>
      </c>
      <c r="G9" s="3">
        <v>60</v>
      </c>
      <c r="H9" s="5">
        <f t="shared" si="3"/>
        <v>0.37267080745341613</v>
      </c>
      <c r="I9" s="18">
        <v>0</v>
      </c>
    </row>
    <row r="10" spans="1:9" s="19" customFormat="1" x14ac:dyDescent="0.25">
      <c r="A10" s="8" t="s">
        <v>21</v>
      </c>
      <c r="B10" s="3">
        <f t="shared" si="0"/>
        <v>160</v>
      </c>
      <c r="C10" s="4">
        <f t="shared" si="1"/>
        <v>1</v>
      </c>
      <c r="D10" s="3">
        <v>100</v>
      </c>
      <c r="E10" s="5">
        <f>SUM(D10/B10)</f>
        <v>0.625</v>
      </c>
      <c r="F10" s="18">
        <v>0</v>
      </c>
      <c r="G10" s="3">
        <v>60</v>
      </c>
      <c r="H10" s="5">
        <f>SUM(G10/B10)</f>
        <v>0.375</v>
      </c>
      <c r="I10" s="18">
        <v>0</v>
      </c>
    </row>
    <row r="11" spans="1:9" s="19" customFormat="1" x14ac:dyDescent="0.25">
      <c r="A11" s="8" t="s">
        <v>22</v>
      </c>
      <c r="B11" s="3">
        <f t="shared" si="0"/>
        <v>154</v>
      </c>
      <c r="C11" s="4">
        <f t="shared" si="1"/>
        <v>1</v>
      </c>
      <c r="D11" s="3">
        <v>97</v>
      </c>
      <c r="E11" s="5">
        <f>SUM(D11/B11)</f>
        <v>0.62987012987012991</v>
      </c>
      <c r="F11" s="18">
        <v>14.6</v>
      </c>
      <c r="G11" s="3">
        <v>57</v>
      </c>
      <c r="H11" s="5">
        <f>SUM(G11/B11)</f>
        <v>0.37012987012987014</v>
      </c>
      <c r="I11" s="18">
        <v>14.6</v>
      </c>
    </row>
    <row r="12" spans="1:9" s="19" customFormat="1" x14ac:dyDescent="0.25">
      <c r="A12" s="8" t="s">
        <v>23</v>
      </c>
      <c r="B12" s="3">
        <f t="shared" si="0"/>
        <v>157</v>
      </c>
      <c r="C12" s="4">
        <f t="shared" si="1"/>
        <v>1</v>
      </c>
      <c r="D12" s="3">
        <v>97</v>
      </c>
      <c r="E12" s="5">
        <f t="shared" si="2"/>
        <v>0.61783439490445857</v>
      </c>
      <c r="F12" s="18">
        <v>15.8</v>
      </c>
      <c r="G12" s="3">
        <v>60</v>
      </c>
      <c r="H12" s="5">
        <f t="shared" si="3"/>
        <v>0.38216560509554143</v>
      </c>
      <c r="I12" s="18">
        <v>14.7</v>
      </c>
    </row>
    <row r="13" spans="1:9" s="19" customFormat="1" x14ac:dyDescent="0.25">
      <c r="A13" s="8" t="s">
        <v>24</v>
      </c>
      <c r="B13" s="3">
        <f>SUM(D13+G13)</f>
        <v>159</v>
      </c>
      <c r="C13" s="4">
        <f t="shared" si="1"/>
        <v>1</v>
      </c>
      <c r="D13" s="3">
        <v>98</v>
      </c>
      <c r="E13" s="5">
        <f t="shared" si="2"/>
        <v>0.61635220125786161</v>
      </c>
      <c r="F13" s="18">
        <v>16.600000000000001</v>
      </c>
      <c r="G13" s="3">
        <v>61</v>
      </c>
      <c r="H13" s="5">
        <f t="shared" si="3"/>
        <v>0.38364779874213839</v>
      </c>
      <c r="I13" s="18">
        <v>16</v>
      </c>
    </row>
    <row r="14" spans="1:9" s="19" customFormat="1" x14ac:dyDescent="0.25">
      <c r="A14" s="8" t="s">
        <v>25</v>
      </c>
      <c r="B14" s="3">
        <f>SUM(D14+G14)</f>
        <v>162</v>
      </c>
      <c r="C14" s="4">
        <f t="shared" si="1"/>
        <v>1</v>
      </c>
      <c r="D14" s="3">
        <v>99</v>
      </c>
      <c r="E14" s="5">
        <f t="shared" si="2"/>
        <v>0.61111111111111116</v>
      </c>
      <c r="F14" s="18">
        <v>20</v>
      </c>
      <c r="G14" s="3">
        <v>63</v>
      </c>
      <c r="H14" s="5">
        <f t="shared" si="3"/>
        <v>0.3888888888888889</v>
      </c>
      <c r="I14" s="18">
        <v>16.5</v>
      </c>
    </row>
    <row r="15" spans="1:9" s="19" customFormat="1" x14ac:dyDescent="0.25">
      <c r="A15" s="8" t="s">
        <v>26</v>
      </c>
      <c r="B15" s="3">
        <f>SUM(D15+G15)</f>
        <v>168</v>
      </c>
      <c r="C15" s="4">
        <f t="shared" si="1"/>
        <v>1</v>
      </c>
      <c r="D15" s="3">
        <v>102</v>
      </c>
      <c r="E15" s="5">
        <f t="shared" si="2"/>
        <v>0.6071428571428571</v>
      </c>
      <c r="F15" s="18">
        <v>19.7</v>
      </c>
      <c r="G15" s="3">
        <v>66</v>
      </c>
      <c r="H15" s="5">
        <f t="shared" si="3"/>
        <v>0.39285714285714285</v>
      </c>
      <c r="I15" s="18">
        <v>15.9</v>
      </c>
    </row>
    <row r="16" spans="1:9" s="19" customFormat="1" x14ac:dyDescent="0.25">
      <c r="A16" s="8" t="s">
        <v>27</v>
      </c>
      <c r="B16" s="3">
        <f>SUM(D16+G16)</f>
        <v>167</v>
      </c>
      <c r="C16" s="4">
        <f t="shared" si="1"/>
        <v>1</v>
      </c>
      <c r="D16" s="3">
        <v>98</v>
      </c>
      <c r="E16" s="5">
        <f t="shared" si="2"/>
        <v>0.58682634730538918</v>
      </c>
      <c r="F16" s="18">
        <v>21.3</v>
      </c>
      <c r="G16" s="3">
        <v>69</v>
      </c>
      <c r="H16" s="5">
        <f t="shared" si="3"/>
        <v>0.41317365269461076</v>
      </c>
      <c r="I16" s="18">
        <v>14.8</v>
      </c>
    </row>
    <row r="17" spans="1:12" x14ac:dyDescent="0.25">
      <c r="A17" s="8" t="s">
        <v>9</v>
      </c>
      <c r="B17" s="3">
        <v>172</v>
      </c>
      <c r="C17" s="4">
        <f t="shared" ref="C17" si="4">E17+H17</f>
        <v>1</v>
      </c>
      <c r="D17" s="3">
        <v>103</v>
      </c>
      <c r="E17" s="5">
        <f t="shared" ref="E17:E19" si="5">SUM(D17/B17)</f>
        <v>0.59883720930232553</v>
      </c>
      <c r="F17" s="18">
        <v>22.8</v>
      </c>
      <c r="G17" s="3">
        <v>69</v>
      </c>
      <c r="H17" s="5">
        <f t="shared" ref="H17:H20" si="6">SUM(G17/B17)</f>
        <v>0.40116279069767441</v>
      </c>
      <c r="I17" s="18">
        <v>15</v>
      </c>
    </row>
    <row r="18" spans="1:12" x14ac:dyDescent="0.25">
      <c r="A18" s="8" t="s">
        <v>11</v>
      </c>
      <c r="B18" s="3">
        <v>163</v>
      </c>
      <c r="C18" s="4">
        <v>1</v>
      </c>
      <c r="D18" s="3">
        <v>97</v>
      </c>
      <c r="E18" s="5">
        <f t="shared" si="5"/>
        <v>0.59509202453987731</v>
      </c>
      <c r="F18" s="18">
        <v>20.6</v>
      </c>
      <c r="G18" s="3">
        <v>66</v>
      </c>
      <c r="H18" s="5">
        <f t="shared" si="6"/>
        <v>0.40490797546012269</v>
      </c>
      <c r="I18" s="18">
        <v>16</v>
      </c>
    </row>
    <row r="19" spans="1:12" x14ac:dyDescent="0.25">
      <c r="A19" s="8" t="s">
        <v>12</v>
      </c>
      <c r="B19" s="3">
        <v>182</v>
      </c>
      <c r="C19" s="4">
        <v>1</v>
      </c>
      <c r="D19" s="3">
        <v>112</v>
      </c>
      <c r="E19" s="5">
        <f t="shared" si="5"/>
        <v>0.61538461538461542</v>
      </c>
      <c r="F19" s="18">
        <v>18.2</v>
      </c>
      <c r="G19" s="3">
        <v>70</v>
      </c>
      <c r="H19" s="5">
        <f t="shared" si="6"/>
        <v>0.38461538461538464</v>
      </c>
      <c r="I19" s="18">
        <v>16.2</v>
      </c>
    </row>
    <row r="20" spans="1:12" x14ac:dyDescent="0.25">
      <c r="A20" s="8" t="s">
        <v>13</v>
      </c>
      <c r="B20" s="3">
        <v>173</v>
      </c>
      <c r="C20" s="4">
        <v>1</v>
      </c>
      <c r="D20" s="3">
        <v>106</v>
      </c>
      <c r="E20" s="5">
        <v>0.61299999999999999</v>
      </c>
      <c r="F20" s="18">
        <v>17.600000000000001</v>
      </c>
      <c r="G20" s="3">
        <v>67</v>
      </c>
      <c r="H20" s="5">
        <f t="shared" si="6"/>
        <v>0.38728323699421963</v>
      </c>
      <c r="I20" s="18">
        <v>16.02</v>
      </c>
    </row>
    <row r="21" spans="1:12" ht="19.5" customHeight="1" x14ac:dyDescent="0.25">
      <c r="A21" s="1" t="s">
        <v>6</v>
      </c>
      <c r="B21" s="1"/>
      <c r="C21" s="11"/>
      <c r="D21" s="1"/>
      <c r="E21" s="12"/>
      <c r="F21" s="12"/>
      <c r="G21" s="1"/>
      <c r="H21" s="13"/>
      <c r="I21" s="13"/>
    </row>
    <row r="22" spans="1:12" customFormat="1" ht="180" customHeight="1" x14ac:dyDescent="0.25">
      <c r="A22" s="26" t="s">
        <v>15</v>
      </c>
      <c r="B22" s="26"/>
      <c r="C22" s="26"/>
      <c r="D22" s="26"/>
      <c r="E22" s="26"/>
      <c r="F22" s="26"/>
      <c r="G22" s="26"/>
      <c r="H22" s="26"/>
      <c r="I22" s="27"/>
      <c r="L22" t="s">
        <v>14</v>
      </c>
    </row>
  </sheetData>
  <mergeCells count="7">
    <mergeCell ref="A1:I1"/>
    <mergeCell ref="A2:I2"/>
    <mergeCell ref="A22:I22"/>
    <mergeCell ref="A3:A4"/>
    <mergeCell ref="B3:C3"/>
    <mergeCell ref="D3:F3"/>
    <mergeCell ref="G3:I3"/>
  </mergeCells>
  <phoneticPr fontId="2" type="noConversion"/>
  <printOptions horizontalCentered="1"/>
  <pageMargins left="0.39370078740157483" right="0.39370078740157483" top="0.78740157480314965" bottom="0.78740157480314965" header="0.51181102362204722" footer="0.51181102362204722"/>
  <pageSetup paperSize="9" scale="87"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表1-本會員工(含技工、工友、駕駛、約聘僱人員)人數及性別比例</vt:lpstr>
      <vt:lpstr>'表1-本會員工(含技工、工友、駕駛、約聘僱人員)人數及性別比例'!Print_Area</vt:lpstr>
    </vt:vector>
  </TitlesOfParts>
  <Company>ftc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FAO</dc:creator>
  <cp:lastModifiedBy>資訊推動小組-覃美芳</cp:lastModifiedBy>
  <cp:lastPrinted>2023-04-18T08:31:08Z</cp:lastPrinted>
  <dcterms:created xsi:type="dcterms:W3CDTF">2013-07-15T02:01:20Z</dcterms:created>
  <dcterms:modified xsi:type="dcterms:W3CDTF">2026-08-11T12:28:44Z</dcterms:modified>
</cp:coreProperties>
</file>