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24226"/>
  <mc:AlternateContent xmlns:mc="http://schemas.openxmlformats.org/markup-compatibility/2006">
    <mc:Choice Requires="x15">
      <x15ac:absPath xmlns:x15ac="http://schemas.microsoft.com/office/spreadsheetml/2010/11/ac" url="C:\Users\1567\Documents\性別主流化\性別主流化(112~)\114.04.18_更新性別統計至113年(含不利處境者統計追蹤)\114.04.10_更新性別統計(含不利處境追蹤)_彙辦\"/>
    </mc:Choice>
  </mc:AlternateContent>
  <xr:revisionPtr revIDLastSave="0" documentId="13_ncr:1_{62FD2E29-8567-4F21-A506-5DFC14256063}" xr6:coauthVersionLast="47" xr6:coauthVersionMax="47" xr10:uidLastSave="{00000000-0000-0000-0000-000000000000}"/>
  <bookViews>
    <workbookView xWindow="-118" yWindow="-118" windowWidth="25370" windowHeight="13759" tabRatio="772" xr2:uid="{5F6CCAD6-6BB4-4E72-B117-E1810043B37A}"/>
  </bookViews>
  <sheets>
    <sheet name="表12-本會參加性別主流化課程人次性別比例" sheetId="6" r:id="rId1"/>
  </sheets>
  <definedNames>
    <definedName name="_xlnm.Print_Area" localSheetId="0">'表12-本會參加性別主流化課程人次性別比例'!$A$1:$G$21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9" i="6" l="1"/>
  <c r="E19" i="6"/>
  <c r="C19" i="6" s="1"/>
  <c r="G18" i="6"/>
  <c r="E18" i="6"/>
  <c r="C18" i="6" s="1"/>
  <c r="E17" i="6"/>
  <c r="G17" i="6"/>
  <c r="C17" i="6"/>
  <c r="G16" i="6"/>
  <c r="C16" i="6" s="1"/>
  <c r="E16" i="6"/>
  <c r="B15" i="6"/>
  <c r="E15" i="6" s="1"/>
  <c r="B14" i="6"/>
  <c r="G14" i="6"/>
  <c r="B13" i="6"/>
  <c r="E13" i="6"/>
  <c r="B11" i="6"/>
  <c r="G11" i="6" s="1"/>
  <c r="E11" i="6"/>
  <c r="B9" i="6"/>
  <c r="G9" i="6"/>
  <c r="G10" i="6"/>
  <c r="C10" i="6" s="1"/>
  <c r="B5" i="6"/>
  <c r="E5" i="6" s="1"/>
  <c r="B12" i="6"/>
  <c r="G12" i="6" s="1"/>
  <c r="E10" i="6"/>
  <c r="B8" i="6"/>
  <c r="E8" i="6" s="1"/>
  <c r="G8" i="6"/>
  <c r="B7" i="6"/>
  <c r="G7" i="6" s="1"/>
  <c r="B6" i="6"/>
  <c r="G6" i="6" s="1"/>
  <c r="G13" i="6"/>
  <c r="E14" i="6"/>
  <c r="C14" i="6" s="1"/>
  <c r="E9" i="6"/>
  <c r="C9" i="6" s="1"/>
  <c r="E6" i="6"/>
  <c r="C5" i="6" l="1"/>
  <c r="C13" i="6"/>
  <c r="C8" i="6"/>
  <c r="C6" i="6"/>
  <c r="G5" i="6"/>
  <c r="C11" i="6"/>
  <c r="E12" i="6"/>
  <c r="C12" i="6" s="1"/>
  <c r="G15" i="6"/>
  <c r="C15" i="6" s="1"/>
  <c r="E7" i="6"/>
  <c r="C7" i="6" s="1"/>
</calcChain>
</file>

<file path=xl/sharedStrings.xml><?xml version="1.0" encoding="utf-8"?>
<sst xmlns="http://schemas.openxmlformats.org/spreadsheetml/2006/main" count="29" uniqueCount="25">
  <si>
    <r>
      <t>99年</t>
    </r>
    <r>
      <rPr>
        <sz val="11"/>
        <rFont val="新細明體"/>
        <family val="1"/>
        <charset val="136"/>
      </rPr>
      <t/>
    </r>
  </si>
  <si>
    <r>
      <t>100年</t>
    </r>
    <r>
      <rPr>
        <sz val="11"/>
        <rFont val="新細明體"/>
        <family val="1"/>
        <charset val="136"/>
      </rPr>
      <t/>
    </r>
  </si>
  <si>
    <t>101年</t>
    <phoneticPr fontId="3" type="noConversion"/>
  </si>
  <si>
    <t>資料來源：人事室</t>
    <phoneticPr fontId="3" type="noConversion"/>
  </si>
  <si>
    <t>年別</t>
    <phoneticPr fontId="3" type="noConversion"/>
  </si>
  <si>
    <t>總計</t>
    <phoneticPr fontId="3" type="noConversion"/>
  </si>
  <si>
    <t>男</t>
    <phoneticPr fontId="3" type="noConversion"/>
  </si>
  <si>
    <t>女</t>
    <phoneticPr fontId="3" type="noConversion"/>
  </si>
  <si>
    <t>102年</t>
    <phoneticPr fontId="3" type="noConversion"/>
  </si>
  <si>
    <t>103年</t>
    <phoneticPr fontId="3" type="noConversion"/>
  </si>
  <si>
    <t>104年</t>
    <phoneticPr fontId="3" type="noConversion"/>
  </si>
  <si>
    <t>105年</t>
  </si>
  <si>
    <t>106年</t>
    <phoneticPr fontId="3" type="noConversion"/>
  </si>
  <si>
    <t>本會參加性別主流化課程人次性別比例</t>
    <phoneticPr fontId="3" type="noConversion"/>
  </si>
  <si>
    <t>人次</t>
    <phoneticPr fontId="3" type="noConversion"/>
  </si>
  <si>
    <t>107年</t>
    <phoneticPr fontId="3" type="noConversion"/>
  </si>
  <si>
    <t>108年</t>
    <phoneticPr fontId="3" type="noConversion"/>
  </si>
  <si>
    <t>表12</t>
    <phoneticPr fontId="3" type="noConversion"/>
  </si>
  <si>
    <t>比例</t>
    <phoneticPr fontId="3" type="noConversion"/>
  </si>
  <si>
    <t>109年</t>
    <phoneticPr fontId="3" type="noConversion"/>
  </si>
  <si>
    <t>110年</t>
  </si>
  <si>
    <t>111年</t>
  </si>
  <si>
    <t>112年</t>
  </si>
  <si>
    <t>113年</t>
    <phoneticPr fontId="3" type="noConversion"/>
  </si>
  <si>
    <t>備註：
1.性別資料使用：本會近三年參加性別主流化課程人次之男女比例接近各半，又女性參與上開課程之比例有上升趨勢。113年數據係以辦理4場次性別主流化訓練課程之參訓人次為計算基準。
2.應用深化：上開統計資料可作為本會各年度辦理性別主流化課程主題選定及邀請同仁參訓之參考。
3.未進行國際性別統計比較原因說明：茲考量其他國家政府組織型態、功能任務迥異，爰未能就與本會業務性質與角色功能完全相同之國外政府機關進行國際比較。</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</si>
</sst>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28" x14ac:knownFonts="1">
    <font>
      <sz val="12"/>
      <name val="新細明體"/>
      <family val="1"/>
      <charset val="136"/>
    </font>
    <font>
      <sz val="12"/>
      <name val="新細明體"/>
      <family val="1"/>
      <charset val="136"/>
    </font>
    <font>
      <sz val="11"/>
      <name val="新細明體"/>
      <family val="1"/>
      <charset val="136"/>
    </font>
    <font>
      <sz val="9"/>
      <name val="新細明體"/>
      <family val="1"/>
      <charset val="136"/>
    </font>
    <font>
      <b/>
      <sz val="12"/>
      <name val="標楷體"/>
      <family val="4"/>
      <charset val="136"/>
    </font>
    <font>
      <sz val="11"/>
      <name val="標楷體"/>
      <family val="4"/>
      <charset val="136"/>
    </font>
    <font>
      <sz val="12"/>
      <name val="標楷體"/>
      <family val="4"/>
      <charset val="136"/>
    </font>
    <font>
      <sz val="12"/>
      <name val="新細明體"/>
      <family val="1"/>
      <charset val="136"/>
    </font>
    <font>
      <sz val="10"/>
      <name val="標楷體"/>
      <family val="4"/>
      <charset val="136"/>
    </font>
    <font>
      <sz val="12"/>
      <name val="新細明體"/>
      <family val="1"/>
      <charset val="136"/>
    </font>
    <font>
      <sz val="12"/>
      <color indexed="10"/>
      <name val="新細明體"/>
      <family val="1"/>
      <charset val="136"/>
    </font>
    <font>
      <sz val="12"/>
      <color indexed="8"/>
      <name val="新細明體"/>
      <family val="1"/>
      <charset val="136"/>
    </font>
    <font>
      <sz val="12"/>
      <color indexed="9"/>
      <name val="新細明體"/>
      <family val="1"/>
      <charset val="136"/>
    </font>
    <font>
      <sz val="10"/>
      <color indexed="8"/>
      <name val="Arial"/>
      <family val="2"/>
    </font>
    <font>
      <sz val="12"/>
      <color indexed="60"/>
      <name val="新細明體"/>
      <family val="1"/>
      <charset val="136"/>
    </font>
    <font>
      <b/>
      <sz val="12"/>
      <color indexed="8"/>
      <name val="新細明體"/>
      <family val="1"/>
      <charset val="136"/>
    </font>
    <font>
      <sz val="12"/>
      <color indexed="17"/>
      <name val="新細明體"/>
      <family val="1"/>
      <charset val="136"/>
    </font>
    <font>
      <b/>
      <sz val="12"/>
      <color indexed="52"/>
      <name val="新細明體"/>
      <family val="1"/>
      <charset val="136"/>
    </font>
    <font>
      <sz val="12"/>
      <color indexed="52"/>
      <name val="新細明體"/>
      <family val="1"/>
      <charset val="136"/>
    </font>
    <font>
      <i/>
      <sz val="12"/>
      <color indexed="23"/>
      <name val="新細明體"/>
      <family val="1"/>
      <charset val="136"/>
    </font>
    <font>
      <b/>
      <sz val="18"/>
      <color indexed="56"/>
      <name val="新細明體"/>
      <family val="1"/>
      <charset val="136"/>
    </font>
    <font>
      <b/>
      <sz val="15"/>
      <color indexed="56"/>
      <name val="新細明體"/>
      <family val="1"/>
      <charset val="136"/>
    </font>
    <font>
      <b/>
      <sz val="13"/>
      <color indexed="56"/>
      <name val="新細明體"/>
      <family val="1"/>
      <charset val="136"/>
    </font>
    <font>
      <b/>
      <sz val="11"/>
      <color indexed="56"/>
      <name val="新細明體"/>
      <family val="1"/>
      <charset val="136"/>
    </font>
    <font>
      <sz val="12"/>
      <color indexed="62"/>
      <name val="新細明體"/>
      <family val="1"/>
      <charset val="136"/>
    </font>
    <font>
      <b/>
      <sz val="12"/>
      <color indexed="63"/>
      <name val="新細明體"/>
      <family val="1"/>
      <charset val="136"/>
    </font>
    <font>
      <b/>
      <sz val="12"/>
      <color indexed="9"/>
      <name val="新細明體"/>
      <family val="1"/>
      <charset val="136"/>
    </font>
    <font>
      <sz val="12"/>
      <color indexed="20"/>
      <name val="新細明體"/>
      <family val="1"/>
      <charset val="136"/>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22"/>
      </patternFill>
    </fill>
    <fill>
      <patternFill patternType="solid">
        <fgColor indexed="26"/>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s>
  <borders count="12">
    <border>
      <left/>
      <right/>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43">
    <xf numFmtId="0" fontId="0" fillId="0" borderId="0"/>
    <xf numFmtId="0" fontId="11" fillId="2" borderId="0" applyNumberFormat="0" applyBorder="0" applyAlignment="0" applyProtection="0">
      <alignment vertical="center"/>
    </xf>
    <xf numFmtId="0" fontId="11" fillId="3" borderId="0" applyNumberFormat="0" applyBorder="0" applyAlignment="0" applyProtection="0">
      <alignment vertical="center"/>
    </xf>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5" borderId="0" applyNumberFormat="0" applyBorder="0" applyAlignment="0" applyProtection="0">
      <alignment vertical="center"/>
    </xf>
    <xf numFmtId="0" fontId="11" fillId="8" borderId="0" applyNumberFormat="0" applyBorder="0" applyAlignment="0" applyProtection="0">
      <alignment vertical="center"/>
    </xf>
    <xf numFmtId="0" fontId="11" fillId="11" borderId="0" applyNumberFormat="0" applyBorder="0" applyAlignment="0" applyProtection="0">
      <alignment vertical="center"/>
    </xf>
    <xf numFmtId="0" fontId="12" fillId="12"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15" borderId="0" applyNumberFormat="0" applyBorder="0" applyAlignment="0" applyProtection="0">
      <alignment vertical="center"/>
    </xf>
    <xf numFmtId="0" fontId="14" fillId="16" borderId="0" applyNumberFormat="0" applyBorder="0" applyAlignment="0" applyProtection="0">
      <alignment vertical="center"/>
    </xf>
    <xf numFmtId="0" fontId="15" fillId="0" borderId="1" applyNumberFormat="0" applyFill="0" applyAlignment="0" applyProtection="0">
      <alignment vertical="center"/>
    </xf>
    <xf numFmtId="0" fontId="16" fillId="4" borderId="0" applyNumberFormat="0" applyBorder="0" applyAlignment="0" applyProtection="0">
      <alignment vertical="center"/>
    </xf>
    <xf numFmtId="9" fontId="1" fillId="0" borderId="0" applyFont="0" applyFill="0" applyBorder="0" applyAlignment="0" applyProtection="0"/>
    <xf numFmtId="0" fontId="17" fillId="17" borderId="2" applyNumberFormat="0" applyAlignment="0" applyProtection="0">
      <alignment vertical="center"/>
    </xf>
    <xf numFmtId="0" fontId="18" fillId="0" borderId="3" applyNumberFormat="0" applyFill="0" applyAlignment="0" applyProtection="0">
      <alignment vertical="center"/>
    </xf>
    <xf numFmtId="0" fontId="13" fillId="18" borderId="4" applyNumberFormat="0" applyFont="0" applyAlignment="0" applyProtection="0">
      <alignment vertical="center"/>
    </xf>
    <xf numFmtId="0" fontId="19" fillId="0" borderId="0" applyNumberFormat="0" applyFill="0" applyBorder="0" applyAlignment="0" applyProtection="0">
      <alignment vertical="center"/>
    </xf>
    <xf numFmtId="0" fontId="12" fillId="19" borderId="0" applyNumberFormat="0" applyBorder="0" applyAlignment="0" applyProtection="0">
      <alignment vertical="center"/>
    </xf>
    <xf numFmtId="0" fontId="12" fillId="20" borderId="0" applyNumberFormat="0" applyBorder="0" applyAlignment="0" applyProtection="0">
      <alignment vertical="center"/>
    </xf>
    <xf numFmtId="0" fontId="12" fillId="21"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22"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5" applyNumberFormat="0" applyFill="0" applyAlignment="0" applyProtection="0">
      <alignment vertical="center"/>
    </xf>
    <xf numFmtId="0" fontId="22" fillId="0" borderId="6" applyNumberFormat="0" applyFill="0" applyAlignment="0" applyProtection="0">
      <alignment vertical="center"/>
    </xf>
    <xf numFmtId="0" fontId="23" fillId="0" borderId="7" applyNumberFormat="0" applyFill="0" applyAlignment="0" applyProtection="0">
      <alignment vertical="center"/>
    </xf>
    <xf numFmtId="0" fontId="23" fillId="0" borderId="0" applyNumberFormat="0" applyFill="0" applyBorder="0" applyAlignment="0" applyProtection="0">
      <alignment vertical="center"/>
    </xf>
    <xf numFmtId="0" fontId="24" fillId="7" borderId="2" applyNumberFormat="0" applyAlignment="0" applyProtection="0">
      <alignment vertical="center"/>
    </xf>
    <xf numFmtId="0" fontId="25" fillId="17" borderId="8" applyNumberFormat="0" applyAlignment="0" applyProtection="0">
      <alignment vertical="center"/>
    </xf>
    <xf numFmtId="0" fontId="26" fillId="23" borderId="9" applyNumberFormat="0" applyAlignment="0" applyProtection="0">
      <alignment vertical="center"/>
    </xf>
    <xf numFmtId="0" fontId="27" fillId="3" borderId="0" applyNumberFormat="0" applyBorder="0" applyAlignment="0" applyProtection="0">
      <alignment vertical="center"/>
    </xf>
    <xf numFmtId="0" fontId="10" fillId="0" borderId="0" applyNumberFormat="0" applyFill="0" applyBorder="0" applyAlignment="0" applyProtection="0">
      <alignment vertical="center"/>
    </xf>
  </cellStyleXfs>
  <cellXfs count="21">
    <xf numFmtId="0" fontId="0" fillId="0" borderId="0" xfId="0"/>
    <xf numFmtId="0" fontId="6" fillId="0" borderId="0" xfId="0" applyFont="1"/>
    <xf numFmtId="0" fontId="7" fillId="0" borderId="0" xfId="0" applyFont="1"/>
    <xf numFmtId="0" fontId="5" fillId="0" borderId="10" xfId="0" applyFont="1" applyBorder="1" applyAlignment="1">
      <alignment horizontal="center" vertical="center"/>
    </xf>
    <xf numFmtId="9" fontId="5" fillId="0" borderId="10" xfId="22" applyFont="1" applyFill="1" applyBorder="1" applyAlignment="1">
      <alignment horizontal="center"/>
    </xf>
    <xf numFmtId="176" fontId="5" fillId="0" borderId="10" xfId="0" applyNumberFormat="1" applyFont="1" applyBorder="1" applyAlignment="1">
      <alignment horizontal="center"/>
    </xf>
    <xf numFmtId="0" fontId="9" fillId="0" borderId="0" xfId="0" applyFont="1"/>
    <xf numFmtId="0" fontId="5" fillId="0" borderId="10" xfId="0" applyFont="1" applyBorder="1" applyAlignment="1">
      <alignment horizontal="center" vertical="center" wrapText="1"/>
    </xf>
    <xf numFmtId="9" fontId="5" fillId="0" borderId="10" xfId="0" applyNumberFormat="1" applyFont="1" applyBorder="1" applyAlignment="1">
      <alignment horizontal="center" vertical="center"/>
    </xf>
    <xf numFmtId="9" fontId="6" fillId="0" borderId="0" xfId="0" applyNumberFormat="1" applyFont="1"/>
    <xf numFmtId="176" fontId="6" fillId="0" borderId="0" xfId="0" applyNumberFormat="1" applyFont="1"/>
    <xf numFmtId="0" fontId="7" fillId="0" borderId="0" xfId="0" applyFont="1" applyAlignment="1">
      <alignment wrapText="1"/>
    </xf>
    <xf numFmtId="9" fontId="7" fillId="0" borderId="0" xfId="0" applyNumberFormat="1" applyFont="1"/>
    <xf numFmtId="176" fontId="7" fillId="0" borderId="0" xfId="0" applyNumberFormat="1" applyFont="1"/>
    <xf numFmtId="0" fontId="6" fillId="0" borderId="0" xfId="0" applyFont="1" applyAlignment="1">
      <alignment vertical="top" wrapText="1"/>
    </xf>
    <xf numFmtId="0" fontId="4" fillId="0" borderId="0" xfId="0" applyFont="1" applyAlignment="1">
      <alignment horizontal="center" vertical="center"/>
    </xf>
    <xf numFmtId="0" fontId="4" fillId="0" borderId="0" xfId="0" quotePrefix="1" applyFont="1" applyAlignment="1">
      <alignment horizontal="center" vertical="center"/>
    </xf>
    <xf numFmtId="0" fontId="8" fillId="0" borderId="11" xfId="0" applyFont="1" applyBorder="1" applyAlignment="1">
      <alignment horizontal="right" vertical="center"/>
    </xf>
    <xf numFmtId="0" fontId="8" fillId="0" borderId="11" xfId="0" quotePrefix="1" applyFont="1" applyBorder="1" applyAlignment="1">
      <alignment horizontal="right" vertical="center"/>
    </xf>
    <xf numFmtId="0" fontId="5" fillId="0" borderId="10" xfId="0" applyFont="1" applyBorder="1" applyAlignment="1">
      <alignment horizontal="center" vertical="center" wrapText="1"/>
    </xf>
    <xf numFmtId="0" fontId="5" fillId="0" borderId="10" xfId="0" applyFont="1" applyBorder="1" applyAlignment="1">
      <alignment horizontal="center" vertical="center"/>
    </xf>
  </cellXfs>
  <cellStyles count="43">
    <cellStyle name="20% - 輔色1" xfId="1" builtinId="30" customBuiltin="1"/>
    <cellStyle name="20% - 輔色2" xfId="2" builtinId="34" customBuiltin="1"/>
    <cellStyle name="20% - 輔色3" xfId="3" builtinId="38" customBuiltin="1"/>
    <cellStyle name="20% - 輔色4" xfId="4" builtinId="42" customBuiltin="1"/>
    <cellStyle name="20% - 輔色5" xfId="5" builtinId="46" customBuiltin="1"/>
    <cellStyle name="20% - 輔色6" xfId="6" builtinId="50" customBuiltin="1"/>
    <cellStyle name="40% - 輔色1" xfId="7" builtinId="31" customBuiltin="1"/>
    <cellStyle name="40% - 輔色2" xfId="8" builtinId="35" customBuiltin="1"/>
    <cellStyle name="40% - 輔色3" xfId="9" builtinId="39" customBuiltin="1"/>
    <cellStyle name="40% - 輔色4" xfId="10" builtinId="43" customBuiltin="1"/>
    <cellStyle name="40% - 輔色5" xfId="11" builtinId="47" customBuiltin="1"/>
    <cellStyle name="40% - 輔色6" xfId="12" builtinId="51" customBuiltin="1"/>
    <cellStyle name="60% - 輔色1" xfId="13" builtinId="32" customBuiltin="1"/>
    <cellStyle name="60% - 輔色2" xfId="14" builtinId="36" customBuiltin="1"/>
    <cellStyle name="60% - 輔色3" xfId="15" builtinId="40" customBuiltin="1"/>
    <cellStyle name="60% - 輔色4" xfId="16" builtinId="44" customBuiltin="1"/>
    <cellStyle name="60% - 輔色5" xfId="17" builtinId="48" customBuiltin="1"/>
    <cellStyle name="60% - 輔色6" xfId="18" builtinId="52" customBuiltin="1"/>
    <cellStyle name="一般" xfId="0" builtinId="0"/>
    <cellStyle name="中等" xfId="19" builtinId="28" customBuiltin="1"/>
    <cellStyle name="合計" xfId="20" builtinId="25" customBuiltin="1"/>
    <cellStyle name="好" xfId="21" builtinId="26" customBuiltin="1"/>
    <cellStyle name="百分比" xfId="22" builtinId="5"/>
    <cellStyle name="計算方式" xfId="23" builtinId="22" customBuiltin="1"/>
    <cellStyle name="連結的儲存格" xfId="24" builtinId="24" customBuiltin="1"/>
    <cellStyle name="備註" xfId="25" builtinId="10" customBuiltin="1"/>
    <cellStyle name="說明文字" xfId="26" builtinId="53" customBuiltin="1"/>
    <cellStyle name="輔色1" xfId="27" builtinId="29" customBuiltin="1"/>
    <cellStyle name="輔色2" xfId="28" builtinId="33" customBuiltin="1"/>
    <cellStyle name="輔色3" xfId="29" builtinId="37" customBuiltin="1"/>
    <cellStyle name="輔色4" xfId="30" builtinId="41" customBuiltin="1"/>
    <cellStyle name="輔色5" xfId="31" builtinId="45" customBuiltin="1"/>
    <cellStyle name="輔色6" xfId="32" builtinId="49" customBuiltin="1"/>
    <cellStyle name="標題" xfId="33" builtinId="15" customBuiltin="1"/>
    <cellStyle name="標題 1" xfId="34" builtinId="16" customBuiltin="1"/>
    <cellStyle name="標題 2" xfId="35" builtinId="17" customBuiltin="1"/>
    <cellStyle name="標題 3" xfId="36" builtinId="18" customBuiltin="1"/>
    <cellStyle name="標題 4" xfId="37" builtinId="19" customBuiltin="1"/>
    <cellStyle name="輸入" xfId="38" builtinId="20" customBuiltin="1"/>
    <cellStyle name="輸出" xfId="39" builtinId="21" customBuiltin="1"/>
    <cellStyle name="檢查儲存格" xfId="40" builtinId="23" customBuiltin="1"/>
    <cellStyle name="壞" xfId="41" builtinId="27" customBuiltin="1"/>
    <cellStyle name="警告文字" xfId="42"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621A4D-F9AC-4DC4-9CB9-3EB41DED8F76}">
  <sheetPr>
    <tabColor indexed="42"/>
    <pageSetUpPr fitToPage="1"/>
  </sheetPr>
  <dimension ref="A1:G21"/>
  <sheetViews>
    <sheetView tabSelected="1" view="pageBreakPreview" zoomScaleNormal="100" zoomScaleSheetLayoutView="100" workbookViewId="0">
      <selection activeCell="L5" sqref="L5:L6"/>
    </sheetView>
  </sheetViews>
  <sheetFormatPr defaultColWidth="8.875" defaultRowHeight="16.399999999999999" x14ac:dyDescent="0.3"/>
  <cols>
    <col min="1" max="1" width="17.5" style="11" customWidth="1"/>
    <col min="2" max="2" width="10.75" style="2" customWidth="1"/>
    <col min="3" max="3" width="10.75" style="12" customWidth="1"/>
    <col min="4" max="4" width="10.75" style="2" customWidth="1"/>
    <col min="5" max="5" width="10.75" style="13" customWidth="1"/>
    <col min="6" max="6" width="10.75" style="2" customWidth="1"/>
    <col min="7" max="7" width="10.75" style="13" customWidth="1"/>
    <col min="8" max="8" width="2.375" style="2" customWidth="1"/>
    <col min="9" max="16384" width="8.875" style="2"/>
  </cols>
  <sheetData>
    <row r="1" spans="1:7" x14ac:dyDescent="0.3">
      <c r="A1" s="15" t="s">
        <v>13</v>
      </c>
      <c r="B1" s="16"/>
      <c r="C1" s="16"/>
      <c r="D1" s="16"/>
      <c r="E1" s="16"/>
      <c r="F1" s="16"/>
      <c r="G1" s="16"/>
    </row>
    <row r="2" spans="1:7" s="6" customFormat="1" x14ac:dyDescent="0.3">
      <c r="A2" s="17" t="s">
        <v>17</v>
      </c>
      <c r="B2" s="18"/>
      <c r="C2" s="18"/>
      <c r="D2" s="18"/>
      <c r="E2" s="18"/>
      <c r="F2" s="18"/>
      <c r="G2" s="18"/>
    </row>
    <row r="3" spans="1:7" x14ac:dyDescent="0.3">
      <c r="A3" s="19" t="s">
        <v>4</v>
      </c>
      <c r="B3" s="20" t="s">
        <v>5</v>
      </c>
      <c r="C3" s="20"/>
      <c r="D3" s="20" t="s">
        <v>6</v>
      </c>
      <c r="E3" s="20"/>
      <c r="F3" s="20" t="s">
        <v>7</v>
      </c>
      <c r="G3" s="20"/>
    </row>
    <row r="4" spans="1:7" x14ac:dyDescent="0.3">
      <c r="A4" s="19"/>
      <c r="B4" s="3" t="s">
        <v>14</v>
      </c>
      <c r="C4" s="8" t="s">
        <v>18</v>
      </c>
      <c r="D4" s="3" t="s">
        <v>14</v>
      </c>
      <c r="E4" s="8" t="s">
        <v>18</v>
      </c>
      <c r="F4" s="3" t="s">
        <v>14</v>
      </c>
      <c r="G4" s="8" t="s">
        <v>18</v>
      </c>
    </row>
    <row r="5" spans="1:7" x14ac:dyDescent="0.3">
      <c r="A5" s="7" t="s">
        <v>0</v>
      </c>
      <c r="B5" s="3">
        <f>SUM(D5+F5)</f>
        <v>128</v>
      </c>
      <c r="C5" s="4">
        <f>E5+G5</f>
        <v>1</v>
      </c>
      <c r="D5" s="3">
        <v>59</v>
      </c>
      <c r="E5" s="5">
        <f>SUM(D5/B5)</f>
        <v>0.4609375</v>
      </c>
      <c r="F5" s="3">
        <v>69</v>
      </c>
      <c r="G5" s="5">
        <f>SUM(F5/B5)</f>
        <v>0.5390625</v>
      </c>
    </row>
    <row r="6" spans="1:7" x14ac:dyDescent="0.3">
      <c r="A6" s="7" t="s">
        <v>1</v>
      </c>
      <c r="B6" s="3">
        <f t="shared" ref="B6:B12" si="0">SUM(D6+F6)</f>
        <v>202</v>
      </c>
      <c r="C6" s="4">
        <f t="shared" ref="C6:C12" si="1">E6+G6</f>
        <v>1</v>
      </c>
      <c r="D6" s="3">
        <v>115</v>
      </c>
      <c r="E6" s="5">
        <f t="shared" ref="E6:E12" si="2">SUM(D6/B6)</f>
        <v>0.56930693069306926</v>
      </c>
      <c r="F6" s="3">
        <v>87</v>
      </c>
      <c r="G6" s="5">
        <f t="shared" ref="G6:G12" si="3">SUM(F6/B6)</f>
        <v>0.43069306930693069</v>
      </c>
    </row>
    <row r="7" spans="1:7" x14ac:dyDescent="0.3">
      <c r="A7" s="7" t="s">
        <v>2</v>
      </c>
      <c r="B7" s="3">
        <f t="shared" si="0"/>
        <v>119</v>
      </c>
      <c r="C7" s="4">
        <f t="shared" si="1"/>
        <v>1</v>
      </c>
      <c r="D7" s="3">
        <v>58</v>
      </c>
      <c r="E7" s="5">
        <f t="shared" si="2"/>
        <v>0.48739495798319327</v>
      </c>
      <c r="F7" s="3">
        <v>61</v>
      </c>
      <c r="G7" s="5">
        <f t="shared" si="3"/>
        <v>0.51260504201680668</v>
      </c>
    </row>
    <row r="8" spans="1:7" x14ac:dyDescent="0.3">
      <c r="A8" s="7" t="s">
        <v>8</v>
      </c>
      <c r="B8" s="3">
        <f t="shared" si="0"/>
        <v>120</v>
      </c>
      <c r="C8" s="4">
        <f t="shared" si="1"/>
        <v>1</v>
      </c>
      <c r="D8" s="3">
        <v>84</v>
      </c>
      <c r="E8" s="5">
        <f t="shared" si="2"/>
        <v>0.7</v>
      </c>
      <c r="F8" s="3">
        <v>36</v>
      </c>
      <c r="G8" s="5">
        <f t="shared" si="3"/>
        <v>0.3</v>
      </c>
    </row>
    <row r="9" spans="1:7" x14ac:dyDescent="0.3">
      <c r="A9" s="7" t="s">
        <v>9</v>
      </c>
      <c r="B9" s="3">
        <f>SUM(D9+F9)</f>
        <v>226</v>
      </c>
      <c r="C9" s="4">
        <f t="shared" si="1"/>
        <v>1</v>
      </c>
      <c r="D9" s="3">
        <v>147</v>
      </c>
      <c r="E9" s="5">
        <f t="shared" si="2"/>
        <v>0.65044247787610621</v>
      </c>
      <c r="F9" s="3">
        <v>79</v>
      </c>
      <c r="G9" s="5">
        <f t="shared" si="3"/>
        <v>0.34955752212389379</v>
      </c>
    </row>
    <row r="10" spans="1:7" x14ac:dyDescent="0.3">
      <c r="A10" s="7" t="s">
        <v>10</v>
      </c>
      <c r="B10" s="3">
        <v>203</v>
      </c>
      <c r="C10" s="4">
        <f t="shared" si="1"/>
        <v>1</v>
      </c>
      <c r="D10" s="3">
        <v>122</v>
      </c>
      <c r="E10" s="5">
        <f t="shared" si="2"/>
        <v>0.60098522167487689</v>
      </c>
      <c r="F10" s="3">
        <v>81</v>
      </c>
      <c r="G10" s="5">
        <f t="shared" si="3"/>
        <v>0.39901477832512317</v>
      </c>
    </row>
    <row r="11" spans="1:7" x14ac:dyDescent="0.3">
      <c r="A11" s="7" t="s">
        <v>11</v>
      </c>
      <c r="B11" s="3">
        <f>D11+F11</f>
        <v>229</v>
      </c>
      <c r="C11" s="4">
        <f t="shared" si="1"/>
        <v>1</v>
      </c>
      <c r="D11" s="3">
        <v>138</v>
      </c>
      <c r="E11" s="5">
        <f>SUM(D11/B11)</f>
        <v>0.6026200873362445</v>
      </c>
      <c r="F11" s="3">
        <v>91</v>
      </c>
      <c r="G11" s="5">
        <f t="shared" si="3"/>
        <v>0.39737991266375544</v>
      </c>
    </row>
    <row r="12" spans="1:7" x14ac:dyDescent="0.3">
      <c r="A12" s="7" t="s">
        <v>12</v>
      </c>
      <c r="B12" s="3">
        <f t="shared" si="0"/>
        <v>206</v>
      </c>
      <c r="C12" s="4">
        <f t="shared" si="1"/>
        <v>1</v>
      </c>
      <c r="D12" s="3">
        <v>118</v>
      </c>
      <c r="E12" s="5">
        <f t="shared" si="2"/>
        <v>0.57281553398058249</v>
      </c>
      <c r="F12" s="3">
        <v>88</v>
      </c>
      <c r="G12" s="5">
        <f t="shared" si="3"/>
        <v>0.42718446601941745</v>
      </c>
    </row>
    <row r="13" spans="1:7" x14ac:dyDescent="0.3">
      <c r="A13" s="7" t="s">
        <v>15</v>
      </c>
      <c r="B13" s="3">
        <f>SUM(D13+F13)</f>
        <v>233</v>
      </c>
      <c r="C13" s="4">
        <f t="shared" ref="C13:C18" si="4">E13+G13</f>
        <v>1</v>
      </c>
      <c r="D13" s="3">
        <v>134</v>
      </c>
      <c r="E13" s="5">
        <f t="shared" ref="E13:E18" si="5">SUM(D13/B13)</f>
        <v>0.57510729613733902</v>
      </c>
      <c r="F13" s="3">
        <v>99</v>
      </c>
      <c r="G13" s="5">
        <f t="shared" ref="G13:G18" si="6">SUM(F13/B13)</f>
        <v>0.42489270386266093</v>
      </c>
    </row>
    <row r="14" spans="1:7" x14ac:dyDescent="0.3">
      <c r="A14" s="7" t="s">
        <v>16</v>
      </c>
      <c r="B14" s="3">
        <f>SUM(D14+F14)</f>
        <v>407</v>
      </c>
      <c r="C14" s="4">
        <f t="shared" si="4"/>
        <v>1</v>
      </c>
      <c r="D14" s="3">
        <v>233</v>
      </c>
      <c r="E14" s="5">
        <f t="shared" si="5"/>
        <v>0.5724815724815725</v>
      </c>
      <c r="F14" s="3">
        <v>174</v>
      </c>
      <c r="G14" s="5">
        <f t="shared" si="6"/>
        <v>0.4275184275184275</v>
      </c>
    </row>
    <row r="15" spans="1:7" x14ac:dyDescent="0.3">
      <c r="A15" s="7" t="s">
        <v>19</v>
      </c>
      <c r="B15" s="3">
        <f>SUM(D15+F15)</f>
        <v>266</v>
      </c>
      <c r="C15" s="4">
        <f t="shared" si="4"/>
        <v>1</v>
      </c>
      <c r="D15" s="3">
        <v>142</v>
      </c>
      <c r="E15" s="5">
        <f t="shared" si="5"/>
        <v>0.53383458646616544</v>
      </c>
      <c r="F15" s="3">
        <v>124</v>
      </c>
      <c r="G15" s="5">
        <f t="shared" si="6"/>
        <v>0.46616541353383456</v>
      </c>
    </row>
    <row r="16" spans="1:7" x14ac:dyDescent="0.3">
      <c r="A16" s="7" t="s">
        <v>20</v>
      </c>
      <c r="B16" s="3">
        <v>257</v>
      </c>
      <c r="C16" s="4">
        <f t="shared" si="4"/>
        <v>1</v>
      </c>
      <c r="D16" s="3">
        <v>133</v>
      </c>
      <c r="E16" s="5">
        <f t="shared" si="5"/>
        <v>0.51750972762645919</v>
      </c>
      <c r="F16" s="3">
        <v>124</v>
      </c>
      <c r="G16" s="5">
        <f t="shared" si="6"/>
        <v>0.48249027237354086</v>
      </c>
    </row>
    <row r="17" spans="1:7" x14ac:dyDescent="0.3">
      <c r="A17" s="7" t="s">
        <v>21</v>
      </c>
      <c r="B17" s="3">
        <v>316</v>
      </c>
      <c r="C17" s="4">
        <f t="shared" si="4"/>
        <v>1</v>
      </c>
      <c r="D17" s="3">
        <v>160</v>
      </c>
      <c r="E17" s="5">
        <f t="shared" si="5"/>
        <v>0.50632911392405067</v>
      </c>
      <c r="F17" s="3">
        <v>156</v>
      </c>
      <c r="G17" s="5">
        <f t="shared" si="6"/>
        <v>0.49367088607594939</v>
      </c>
    </row>
    <row r="18" spans="1:7" x14ac:dyDescent="0.3">
      <c r="A18" s="7" t="s">
        <v>22</v>
      </c>
      <c r="B18" s="3">
        <v>624</v>
      </c>
      <c r="C18" s="4">
        <f t="shared" si="4"/>
        <v>1</v>
      </c>
      <c r="D18" s="3">
        <v>309</v>
      </c>
      <c r="E18" s="5">
        <f t="shared" si="5"/>
        <v>0.49519230769230771</v>
      </c>
      <c r="F18" s="3">
        <v>315</v>
      </c>
      <c r="G18" s="5">
        <f t="shared" si="6"/>
        <v>0.50480769230769229</v>
      </c>
    </row>
    <row r="19" spans="1:7" x14ac:dyDescent="0.3">
      <c r="A19" s="7" t="s">
        <v>23</v>
      </c>
      <c r="B19" s="3">
        <v>474</v>
      </c>
      <c r="C19" s="4">
        <f t="shared" ref="C19" si="7">E19+G19</f>
        <v>1</v>
      </c>
      <c r="D19" s="3">
        <v>218</v>
      </c>
      <c r="E19" s="5">
        <f t="shared" ref="E19" si="8">SUM(D19/B19)</f>
        <v>0.45991561181434598</v>
      </c>
      <c r="F19" s="3">
        <v>256</v>
      </c>
      <c r="G19" s="5">
        <f t="shared" ref="G19" si="9">SUM(F19/B19)</f>
        <v>0.54008438818565396</v>
      </c>
    </row>
    <row r="20" spans="1:7" x14ac:dyDescent="0.3">
      <c r="A20" s="1" t="s">
        <v>3</v>
      </c>
      <c r="B20" s="1"/>
      <c r="C20" s="9"/>
      <c r="D20" s="1"/>
      <c r="E20" s="10"/>
      <c r="F20" s="1"/>
      <c r="G20" s="10"/>
    </row>
    <row r="21" spans="1:7" ht="150.05000000000001" customHeight="1" x14ac:dyDescent="0.3">
      <c r="A21" s="14" t="s">
        <v>24</v>
      </c>
      <c r="B21" s="14"/>
      <c r="C21" s="14"/>
      <c r="D21" s="14"/>
      <c r="E21" s="14"/>
      <c r="F21" s="14"/>
      <c r="G21" s="14"/>
    </row>
  </sheetData>
  <mergeCells count="7">
    <mergeCell ref="A21:G21"/>
    <mergeCell ref="A1:G1"/>
    <mergeCell ref="A2:G2"/>
    <mergeCell ref="A3:A4"/>
    <mergeCell ref="B3:C3"/>
    <mergeCell ref="D3:E3"/>
    <mergeCell ref="F3:G3"/>
  </mergeCells>
  <phoneticPr fontId="3" type="noConversion"/>
  <printOptions horizontalCentered="1"/>
  <pageMargins left="0.39370078740157483" right="0.39370078740157483" top="0.78740157480314965" bottom="0.78740157480314965" header="0.51181102362204722" footer="0.51181102362204722"/>
  <pageSetup paperSize="9"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表12-本會參加性別主流化課程人次性別比例</vt:lpstr>
      <vt:lpstr>'表12-本會參加性別主流化課程人次性別比例'!Print_Area</vt:lpstr>
    </vt:vector>
  </TitlesOfParts>
  <Company>ftc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FAO</dc:creator>
  <cp:lastModifiedBy>主計室-蘇品心(sherrysu)</cp:lastModifiedBy>
  <cp:lastPrinted>2024-03-27T10:05:47Z</cp:lastPrinted>
  <dcterms:created xsi:type="dcterms:W3CDTF">2013-07-15T02:01:20Z</dcterms:created>
  <dcterms:modified xsi:type="dcterms:W3CDTF">2025-04-21T00:52:56Z</dcterms:modified>
</cp:coreProperties>
</file>