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1567\Documents\性別主流化\性別主流化(112~)\114.04.18_更新性別統計至113年(含不利處境者統計追蹤)\114.04.10_更新性別統計(含不利處境追蹤)彙辦\"/>
    </mc:Choice>
  </mc:AlternateContent>
  <xr:revisionPtr revIDLastSave="0" documentId="13_ncr:1_{25D201B6-032D-4F7F-A86B-DA282A19A3BB}" xr6:coauthVersionLast="47" xr6:coauthVersionMax="47" xr10:uidLastSave="{00000000-0000-0000-0000-000000000000}"/>
  <bookViews>
    <workbookView xWindow="-118" yWindow="-118" windowWidth="25370" windowHeight="13759" tabRatio="772" xr2:uid="{7F3A0BD4-053E-49A9-9331-A9DBA89CBB07}"/>
  </bookViews>
  <sheets>
    <sheet name="表29-稽核小組委員性別比例" sheetId="5" r:id="rId1"/>
  </sheets>
  <definedNames>
    <definedName name="_xlnm.Print_Area" localSheetId="0">'表29-稽核小組委員性別比例'!$A$1:$K$22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5" l="1"/>
  <c r="F17" i="5"/>
  <c r="B17" i="5" s="1"/>
  <c r="K17" i="5" s="1"/>
  <c r="J16" i="5"/>
  <c r="F16" i="5"/>
  <c r="B16" i="5" s="1"/>
  <c r="J15" i="5"/>
  <c r="F15" i="5"/>
  <c r="B15" i="5" s="1"/>
  <c r="J14" i="5"/>
  <c r="F14" i="5"/>
  <c r="J7" i="5"/>
  <c r="J8" i="5"/>
  <c r="J9" i="5"/>
  <c r="J10" i="5"/>
  <c r="J11" i="5"/>
  <c r="J12" i="5"/>
  <c r="B12" i="5" s="1"/>
  <c r="K12" i="5" s="1"/>
  <c r="J13" i="5"/>
  <c r="J6" i="5"/>
  <c r="F7" i="5"/>
  <c r="B7" i="5" s="1"/>
  <c r="K7" i="5" s="1"/>
  <c r="F8" i="5"/>
  <c r="B8" i="5" s="1"/>
  <c r="G8" i="5" s="1"/>
  <c r="F9" i="5"/>
  <c r="B9" i="5" s="1"/>
  <c r="F10" i="5"/>
  <c r="F11" i="5"/>
  <c r="F12" i="5"/>
  <c r="F13" i="5"/>
  <c r="F6" i="5"/>
  <c r="B10" i="5" l="1"/>
  <c r="K10" i="5" s="1"/>
  <c r="K9" i="5"/>
  <c r="B11" i="5"/>
  <c r="G11" i="5" s="1"/>
  <c r="G9" i="5"/>
  <c r="K15" i="5"/>
  <c r="G15" i="5"/>
  <c r="K16" i="5"/>
  <c r="K8" i="5"/>
  <c r="C8" i="5" s="1"/>
  <c r="C9" i="5"/>
  <c r="G10" i="5"/>
  <c r="C10" i="5" s="1"/>
  <c r="B6" i="5"/>
  <c r="K6" i="5" s="1"/>
  <c r="K11" i="5"/>
  <c r="C11" i="5" s="1"/>
  <c r="B14" i="5"/>
  <c r="G14" i="5" s="1"/>
  <c r="G12" i="5"/>
  <c r="C12" i="5" s="1"/>
  <c r="G7" i="5"/>
  <c r="C7" i="5" s="1"/>
  <c r="G16" i="5"/>
  <c r="G17" i="5"/>
  <c r="B13" i="5"/>
  <c r="K13" i="5" s="1"/>
  <c r="G13" i="5" l="1"/>
  <c r="C13" i="5" s="1"/>
  <c r="G6" i="5"/>
  <c r="C6" i="5" s="1"/>
  <c r="K14" i="5"/>
</calcChain>
</file>

<file path=xl/sharedStrings.xml><?xml version="1.0" encoding="utf-8"?>
<sst xmlns="http://schemas.openxmlformats.org/spreadsheetml/2006/main" count="35" uniqueCount="29">
  <si>
    <r>
      <t>100年</t>
    </r>
    <r>
      <rPr>
        <sz val="11"/>
        <rFont val="新細明體"/>
        <family val="1"/>
        <charset val="136"/>
      </rPr>
      <t/>
    </r>
  </si>
  <si>
    <t>101年</t>
    <phoneticPr fontId="3" type="noConversion"/>
  </si>
  <si>
    <t>年別</t>
    <phoneticPr fontId="3" type="noConversion"/>
  </si>
  <si>
    <t>總計</t>
    <phoneticPr fontId="3" type="noConversion"/>
  </si>
  <si>
    <t>男</t>
    <phoneticPr fontId="3" type="noConversion"/>
  </si>
  <si>
    <t>女</t>
    <phoneticPr fontId="3" type="noConversion"/>
  </si>
  <si>
    <t>99年</t>
    <phoneticPr fontId="3" type="noConversion"/>
  </si>
  <si>
    <t>資料來源：稽核小組</t>
    <phoneticPr fontId="3" type="noConversion"/>
  </si>
  <si>
    <t>102年</t>
    <phoneticPr fontId="3" type="noConversion"/>
  </si>
  <si>
    <t>103年</t>
    <phoneticPr fontId="3" type="noConversion"/>
  </si>
  <si>
    <t>104年</t>
  </si>
  <si>
    <t>105年</t>
  </si>
  <si>
    <t>106年</t>
    <phoneticPr fontId="3" type="noConversion"/>
  </si>
  <si>
    <t>稽核小組委員性別比例</t>
    <phoneticPr fontId="3" type="noConversion"/>
  </si>
  <si>
    <t>107年</t>
    <phoneticPr fontId="3" type="noConversion"/>
  </si>
  <si>
    <t>108年</t>
    <phoneticPr fontId="3" type="noConversion"/>
  </si>
  <si>
    <t>人數</t>
    <phoneticPr fontId="3" type="noConversion"/>
  </si>
  <si>
    <t>比例</t>
    <phoneticPr fontId="3" type="noConversion"/>
  </si>
  <si>
    <t>專長(人數)</t>
    <phoneticPr fontId="3" type="noConversion"/>
  </si>
  <si>
    <t>工程相關</t>
    <phoneticPr fontId="3" type="noConversion"/>
  </si>
  <si>
    <t>其他</t>
    <phoneticPr fontId="3" type="noConversion"/>
  </si>
  <si>
    <t>小計</t>
    <phoneticPr fontId="3" type="noConversion"/>
  </si>
  <si>
    <t>109年</t>
    <phoneticPr fontId="3" type="noConversion"/>
  </si>
  <si>
    <t>110年</t>
    <phoneticPr fontId="3" type="noConversion"/>
  </si>
  <si>
    <t>111年</t>
  </si>
  <si>
    <t>112年</t>
  </si>
  <si>
    <t>113年</t>
    <phoneticPr fontId="3" type="noConversion"/>
  </si>
  <si>
    <t>備註：
1.性別資料使用：採購稽核小組專案稽核案件包含工程、勞務及財物採購3類採購標的，考量本會歷年來專案稽核案件比例，工程類及工程技術服務類案件約占全部案件之三分之二，財物類及勞務類約占三分之一，依此特性，稽核小組遴聘之稽核委員多為具有土木、建築、水利及機電類等工程採購專長者，因具有該專長者又以男性居多，爰男性委員比例高於女性委員比例。
2.應用深化：政府採購稽核業務除需工程相關案件外，尚涉及其他多元專業，經本會致力於邀請具有政府採購相關專長之女性專家學者參與稽核事務，自103年迄今，採購稽核小組所聘稽核委員均符合任一性別不得低於三分之一之性別比例。
3.未進行國際性別統計比較原因說明：各國稽核制度不同且尚難取得相關資料，爰未與國際性別統計比較。</t>
    <phoneticPr fontId="3" type="noConversion"/>
  </si>
  <si>
    <t>表29</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</si>
</sst>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_-* #,##0_-;\-* #,##0_-;_-* &quot;-&quot;??_-;_-@_-"/>
  </numFmts>
  <fonts count="29" x14ac:knownFonts="1">
    <font>
      <sz val="12"/>
      <name val="新細明體"/>
      <family val="1"/>
      <charset val="136"/>
    </font>
    <font>
      <sz val="12"/>
      <name val="新細明體"/>
      <family val="1"/>
      <charset val="136"/>
    </font>
    <font>
      <sz val="11"/>
      <name val="新細明體"/>
      <family val="1"/>
      <charset val="136"/>
    </font>
    <font>
      <sz val="9"/>
      <name val="新細明體"/>
      <family val="1"/>
      <charset val="136"/>
    </font>
    <font>
      <b/>
      <sz val="12"/>
      <name val="標楷體"/>
      <family val="4"/>
      <charset val="136"/>
    </font>
    <font>
      <sz val="11"/>
      <name val="標楷體"/>
      <family val="4"/>
      <charset val="136"/>
    </font>
    <font>
      <sz val="12"/>
      <name val="標楷體"/>
      <family val="4"/>
      <charset val="136"/>
    </font>
    <font>
      <sz val="12"/>
      <name val="新細明體"/>
      <family val="1"/>
      <charset val="136"/>
    </font>
    <font>
      <b/>
      <sz val="16"/>
      <name val="新細明體"/>
      <family val="1"/>
      <charset val="136"/>
    </font>
    <font>
      <sz val="10"/>
      <name val="標楷體"/>
      <family val="4"/>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1">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43" fontId="1" fillId="0" borderId="0" applyFont="0" applyFill="0" applyBorder="0" applyAlignment="0" applyProtection="0"/>
    <xf numFmtId="0" fontId="15" fillId="16" borderId="0" applyNumberFormat="0" applyBorder="0" applyAlignment="0" applyProtection="0">
      <alignment vertical="center"/>
    </xf>
    <xf numFmtId="0" fontId="16" fillId="0" borderId="1" applyNumberFormat="0" applyFill="0" applyAlignment="0" applyProtection="0">
      <alignment vertical="center"/>
    </xf>
    <xf numFmtId="0" fontId="17" fillId="4" borderId="0" applyNumberFormat="0" applyBorder="0" applyAlignment="0" applyProtection="0">
      <alignment vertical="center"/>
    </xf>
    <xf numFmtId="9" fontId="1" fillId="0" borderId="0" applyFont="0" applyFill="0" applyBorder="0" applyAlignment="0" applyProtection="0"/>
    <xf numFmtId="0" fontId="18" fillId="17" borderId="2" applyNumberFormat="0" applyAlignment="0" applyProtection="0">
      <alignment vertical="center"/>
    </xf>
    <xf numFmtId="0" fontId="19" fillId="0" borderId="3" applyNumberFormat="0" applyFill="0" applyAlignment="0" applyProtection="0">
      <alignment vertical="center"/>
    </xf>
    <xf numFmtId="0" fontId="14" fillId="18" borderId="4" applyNumberFormat="0" applyFont="0" applyAlignment="0" applyProtection="0">
      <alignment vertical="center"/>
    </xf>
    <xf numFmtId="0" fontId="20" fillId="0" borderId="0" applyNumberFormat="0" applyFill="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22"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7" borderId="2" applyNumberFormat="0" applyAlignment="0" applyProtection="0">
      <alignment vertical="center"/>
    </xf>
    <xf numFmtId="0" fontId="26" fillId="17" borderId="8" applyNumberFormat="0" applyAlignment="0" applyProtection="0">
      <alignment vertical="center"/>
    </xf>
    <xf numFmtId="0" fontId="27" fillId="23" borderId="9" applyNumberFormat="0" applyAlignment="0" applyProtection="0">
      <alignment vertical="center"/>
    </xf>
    <xf numFmtId="0" fontId="28" fillId="3" borderId="0" applyNumberFormat="0" applyBorder="0" applyAlignment="0" applyProtection="0">
      <alignment vertical="center"/>
    </xf>
    <xf numFmtId="0" fontId="11" fillId="0" borderId="0" applyNumberFormat="0" applyFill="0" applyBorder="0" applyAlignment="0" applyProtection="0">
      <alignment vertical="center"/>
    </xf>
  </cellStyleXfs>
  <cellXfs count="23">
    <xf numFmtId="0" fontId="0" fillId="0" borderId="0" xfId="0"/>
    <xf numFmtId="0" fontId="6" fillId="0" borderId="0" xfId="0" applyFont="1"/>
    <xf numFmtId="0" fontId="7" fillId="0" borderId="0" xfId="0" applyFont="1"/>
    <xf numFmtId="0" fontId="5" fillId="0" borderId="10" xfId="0" applyFont="1" applyBorder="1" applyAlignment="1">
      <alignment horizontal="center" vertical="center"/>
    </xf>
    <xf numFmtId="9" fontId="5" fillId="0" borderId="10" xfId="23" applyFont="1" applyFill="1" applyBorder="1" applyAlignment="1">
      <alignment horizontal="center"/>
    </xf>
    <xf numFmtId="0" fontId="8" fillId="0" borderId="0" xfId="0" applyFont="1"/>
    <xf numFmtId="0" fontId="10" fillId="0" borderId="0" xfId="0" applyFont="1"/>
    <xf numFmtId="0" fontId="5" fillId="0" borderId="10" xfId="0" applyFont="1" applyBorder="1" applyAlignment="1">
      <alignment horizontal="center" vertical="center" wrapText="1"/>
    </xf>
    <xf numFmtId="0" fontId="7" fillId="0" borderId="0" xfId="0" applyFont="1" applyAlignment="1">
      <alignment wrapText="1"/>
    </xf>
    <xf numFmtId="176" fontId="5" fillId="0" borderId="10" xfId="19" applyNumberFormat="1" applyFont="1" applyFill="1" applyBorder="1" applyAlignment="1">
      <alignment horizontal="center" vertical="center"/>
    </xf>
    <xf numFmtId="10" fontId="5" fillId="0" borderId="10" xfId="23" applyNumberFormat="1" applyFont="1" applyFill="1" applyBorder="1" applyAlignment="1">
      <alignment horizontal="center"/>
    </xf>
    <xf numFmtId="176" fontId="6" fillId="0" borderId="0" xfId="19" applyNumberFormat="1" applyFont="1" applyFill="1"/>
    <xf numFmtId="176" fontId="7" fillId="0" borderId="0" xfId="0" applyNumberFormat="1" applyFont="1"/>
    <xf numFmtId="0" fontId="6" fillId="0" borderId="0" xfId="0" applyFont="1" applyAlignment="1">
      <alignment vertical="top" wrapText="1"/>
    </xf>
    <xf numFmtId="0" fontId="0" fillId="0" borderId="0" xfId="0"/>
    <xf numFmtId="0" fontId="4" fillId="0" borderId="0" xfId="0" applyFont="1" applyAlignment="1">
      <alignment horizontal="center" vertical="center"/>
    </xf>
    <xf numFmtId="0" fontId="4" fillId="0" borderId="0" xfId="0" quotePrefix="1" applyFont="1" applyAlignment="1">
      <alignment horizontal="center" vertical="center"/>
    </xf>
    <xf numFmtId="0" fontId="9" fillId="0" borderId="0" xfId="0" applyFont="1" applyAlignment="1">
      <alignment horizontal="right" vertical="center"/>
    </xf>
    <xf numFmtId="0" fontId="9" fillId="0" borderId="0" xfId="0" quotePrefix="1" applyFont="1" applyAlignment="1">
      <alignment horizontal="right" vertical="center"/>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0" fillId="0" borderId="10" xfId="0" applyBorder="1" applyAlignment="1">
      <alignment horizontal="center" vertical="center"/>
    </xf>
    <xf numFmtId="0" fontId="6" fillId="0" borderId="10" xfId="0" applyFont="1" applyBorder="1" applyAlignment="1">
      <alignment horizontal="center" vertical="center"/>
    </xf>
  </cellXfs>
  <cellStyles count="44">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千分位" xfId="19" builtinId="3"/>
    <cellStyle name="中等" xfId="20" builtinId="28" customBuiltin="1"/>
    <cellStyle name="合計" xfId="21" builtinId="25" customBuiltin="1"/>
    <cellStyle name="好" xfId="22" builtinId="26" customBuiltin="1"/>
    <cellStyle name="百分比" xfId="23" builtinId="5"/>
    <cellStyle name="計算方式" xfId="24" builtinId="22" customBuiltin="1"/>
    <cellStyle name="連結的儲存格" xfId="25" builtinId="24" customBuiltin="1"/>
    <cellStyle name="備註" xfId="26" builtinId="10" customBuiltin="1"/>
    <cellStyle name="說明文字" xfId="27" builtinId="53" customBuiltin="1"/>
    <cellStyle name="輔色1" xfId="28" builtinId="29" customBuiltin="1"/>
    <cellStyle name="輔色2" xfId="29" builtinId="33" customBuiltin="1"/>
    <cellStyle name="輔色3" xfId="30" builtinId="37" customBuiltin="1"/>
    <cellStyle name="輔色4" xfId="31" builtinId="41" customBuiltin="1"/>
    <cellStyle name="輔色5" xfId="32" builtinId="45" customBuiltin="1"/>
    <cellStyle name="輔色6" xfId="33" builtinId="49" customBuiltin="1"/>
    <cellStyle name="標題" xfId="34" builtinId="15" customBuiltin="1"/>
    <cellStyle name="標題 1" xfId="35" builtinId="16" customBuiltin="1"/>
    <cellStyle name="標題 2" xfId="36" builtinId="17" customBuiltin="1"/>
    <cellStyle name="標題 3" xfId="37" builtinId="18" customBuiltin="1"/>
    <cellStyle name="標題 4" xfId="38" builtinId="19" customBuiltin="1"/>
    <cellStyle name="輸入" xfId="39" builtinId="20" customBuiltin="1"/>
    <cellStyle name="輸出" xfId="40" builtinId="21" customBuiltin="1"/>
    <cellStyle name="檢查儲存格" xfId="41" builtinId="23" customBuiltin="1"/>
    <cellStyle name="壞" xfId="42" builtinId="27" customBuiltin="1"/>
    <cellStyle name="警告文字"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C3B5D-FBEF-4664-BEF6-80B669A90339}">
  <sheetPr>
    <tabColor indexed="42"/>
  </sheetPr>
  <dimension ref="A1:N22"/>
  <sheetViews>
    <sheetView tabSelected="1" zoomScaleNormal="100" zoomScaleSheetLayoutView="100" workbookViewId="0">
      <selection activeCell="O11" sqref="O11"/>
    </sheetView>
  </sheetViews>
  <sheetFormatPr defaultColWidth="8.875" defaultRowHeight="16.399999999999999" x14ac:dyDescent="0.3"/>
  <cols>
    <col min="1" max="1" width="8.5" style="8" customWidth="1"/>
    <col min="2" max="2" width="10.25" style="2" customWidth="1"/>
    <col min="3" max="3" width="8.5" style="2" bestFit="1" customWidth="1"/>
    <col min="4" max="4" width="10.75" style="2" customWidth="1"/>
    <col min="5" max="6" width="9.5" style="2" bestFit="1" customWidth="1"/>
    <col min="7" max="7" width="8.5" style="2" bestFit="1" customWidth="1"/>
    <col min="8" max="8" width="10.375" style="2" customWidth="1"/>
    <col min="9" max="10" width="9.5" style="2" bestFit="1" customWidth="1"/>
    <col min="11" max="11" width="8.5" style="2" bestFit="1" customWidth="1"/>
    <col min="12" max="16384" width="8.875" style="2"/>
  </cols>
  <sheetData>
    <row r="1" spans="1:14" s="5" customFormat="1" ht="22.25" x14ac:dyDescent="0.4">
      <c r="A1" s="15" t="s">
        <v>13</v>
      </c>
      <c r="B1" s="16"/>
      <c r="C1" s="16"/>
      <c r="D1" s="16"/>
      <c r="E1" s="16"/>
      <c r="F1" s="16"/>
      <c r="G1" s="16"/>
      <c r="H1" s="16"/>
      <c r="I1" s="16"/>
      <c r="J1" s="16"/>
      <c r="K1" s="16"/>
    </row>
    <row r="2" spans="1:14" s="6" customFormat="1" x14ac:dyDescent="0.3">
      <c r="A2" s="17" t="s">
        <v>28</v>
      </c>
      <c r="B2" s="18"/>
      <c r="C2" s="18"/>
      <c r="D2" s="18"/>
      <c r="E2" s="18"/>
      <c r="F2" s="18"/>
      <c r="G2" s="18"/>
      <c r="H2" s="18"/>
      <c r="I2" s="18"/>
      <c r="J2" s="18"/>
      <c r="K2" s="18"/>
    </row>
    <row r="3" spans="1:14" x14ac:dyDescent="0.3">
      <c r="A3" s="19" t="s">
        <v>2</v>
      </c>
      <c r="B3" s="20" t="s">
        <v>3</v>
      </c>
      <c r="C3" s="20"/>
      <c r="D3" s="20" t="s">
        <v>4</v>
      </c>
      <c r="E3" s="21"/>
      <c r="F3" s="21"/>
      <c r="G3" s="21"/>
      <c r="H3" s="20" t="s">
        <v>5</v>
      </c>
      <c r="I3" s="21"/>
      <c r="J3" s="21"/>
      <c r="K3" s="21"/>
    </row>
    <row r="4" spans="1:14" x14ac:dyDescent="0.3">
      <c r="A4" s="19"/>
      <c r="B4" s="21"/>
      <c r="C4" s="21"/>
      <c r="D4" s="22" t="s">
        <v>18</v>
      </c>
      <c r="E4" s="22"/>
      <c r="F4" s="21"/>
      <c r="G4" s="20" t="s">
        <v>17</v>
      </c>
      <c r="H4" s="22" t="s">
        <v>18</v>
      </c>
      <c r="I4" s="22"/>
      <c r="J4" s="21"/>
      <c r="K4" s="20" t="s">
        <v>17</v>
      </c>
    </row>
    <row r="5" spans="1:14" x14ac:dyDescent="0.3">
      <c r="A5" s="19"/>
      <c r="B5" s="3" t="s">
        <v>16</v>
      </c>
      <c r="C5" s="3" t="s">
        <v>17</v>
      </c>
      <c r="D5" s="3" t="s">
        <v>19</v>
      </c>
      <c r="E5" s="3" t="s">
        <v>20</v>
      </c>
      <c r="F5" s="3" t="s">
        <v>21</v>
      </c>
      <c r="G5" s="20"/>
      <c r="H5" s="3" t="s">
        <v>19</v>
      </c>
      <c r="I5" s="3" t="s">
        <v>20</v>
      </c>
      <c r="J5" s="3" t="s">
        <v>21</v>
      </c>
      <c r="K5" s="20"/>
    </row>
    <row r="6" spans="1:14" x14ac:dyDescent="0.3">
      <c r="A6" s="7" t="s">
        <v>6</v>
      </c>
      <c r="B6" s="9">
        <f>F6+J6</f>
        <v>31</v>
      </c>
      <c r="C6" s="4">
        <f t="shared" ref="C6:C13" si="0">G6+K6</f>
        <v>1</v>
      </c>
      <c r="D6" s="9">
        <v>14</v>
      </c>
      <c r="E6" s="9">
        <v>11</v>
      </c>
      <c r="F6" s="9">
        <f>SUM(D6:E6)</f>
        <v>25</v>
      </c>
      <c r="G6" s="10">
        <f>F6/B6</f>
        <v>0.80645161290322576</v>
      </c>
      <c r="H6" s="9">
        <v>2</v>
      </c>
      <c r="I6" s="9">
        <v>4</v>
      </c>
      <c r="J6" s="9">
        <f>SUM(H6:I6)</f>
        <v>6</v>
      </c>
      <c r="K6" s="10">
        <f t="shared" ref="K6:K13" si="1">J6/B6</f>
        <v>0.19354838709677419</v>
      </c>
      <c r="L6" s="12"/>
      <c r="N6" s="12"/>
    </row>
    <row r="7" spans="1:14" x14ac:dyDescent="0.3">
      <c r="A7" s="7" t="s">
        <v>0</v>
      </c>
      <c r="B7" s="9">
        <f t="shared" ref="B7:B15" si="2">F7+J7</f>
        <v>31</v>
      </c>
      <c r="C7" s="4">
        <f t="shared" si="0"/>
        <v>1</v>
      </c>
      <c r="D7" s="9">
        <v>14</v>
      </c>
      <c r="E7" s="9">
        <v>11</v>
      </c>
      <c r="F7" s="9">
        <f t="shared" ref="F7:F13" si="3">SUM(D7:E7)</f>
        <v>25</v>
      </c>
      <c r="G7" s="10">
        <f t="shared" ref="G7:G12" si="4">F7/B7</f>
        <v>0.80645161290322576</v>
      </c>
      <c r="H7" s="9">
        <v>2</v>
      </c>
      <c r="I7" s="9">
        <v>4</v>
      </c>
      <c r="J7" s="9">
        <f t="shared" ref="J7:J13" si="5">SUM(H7:I7)</f>
        <v>6</v>
      </c>
      <c r="K7" s="10">
        <f t="shared" si="1"/>
        <v>0.19354838709677419</v>
      </c>
      <c r="L7" s="12"/>
      <c r="N7" s="12"/>
    </row>
    <row r="8" spans="1:14" x14ac:dyDescent="0.3">
      <c r="A8" s="7" t="s">
        <v>1</v>
      </c>
      <c r="B8" s="9">
        <f t="shared" si="2"/>
        <v>32</v>
      </c>
      <c r="C8" s="4">
        <f t="shared" si="0"/>
        <v>1</v>
      </c>
      <c r="D8" s="9">
        <v>14</v>
      </c>
      <c r="E8" s="9">
        <v>11</v>
      </c>
      <c r="F8" s="9">
        <f t="shared" si="3"/>
        <v>25</v>
      </c>
      <c r="G8" s="10">
        <f t="shared" si="4"/>
        <v>0.78125</v>
      </c>
      <c r="H8" s="9">
        <v>0</v>
      </c>
      <c r="I8" s="9">
        <v>7</v>
      </c>
      <c r="J8" s="9">
        <f t="shared" si="5"/>
        <v>7</v>
      </c>
      <c r="K8" s="10">
        <f t="shared" si="1"/>
        <v>0.21875</v>
      </c>
      <c r="L8" s="12"/>
      <c r="N8" s="12"/>
    </row>
    <row r="9" spans="1:14" x14ac:dyDescent="0.3">
      <c r="A9" s="7" t="s">
        <v>8</v>
      </c>
      <c r="B9" s="9">
        <f t="shared" si="2"/>
        <v>35</v>
      </c>
      <c r="C9" s="4">
        <f t="shared" si="0"/>
        <v>1</v>
      </c>
      <c r="D9" s="9">
        <v>14</v>
      </c>
      <c r="E9" s="9">
        <v>11</v>
      </c>
      <c r="F9" s="9">
        <f t="shared" si="3"/>
        <v>25</v>
      </c>
      <c r="G9" s="10">
        <f t="shared" si="4"/>
        <v>0.7142857142857143</v>
      </c>
      <c r="H9" s="9">
        <v>1</v>
      </c>
      <c r="I9" s="9">
        <v>9</v>
      </c>
      <c r="J9" s="9">
        <f t="shared" si="5"/>
        <v>10</v>
      </c>
      <c r="K9" s="10">
        <f t="shared" si="1"/>
        <v>0.2857142857142857</v>
      </c>
      <c r="L9" s="12"/>
      <c r="N9" s="12"/>
    </row>
    <row r="10" spans="1:14" x14ac:dyDescent="0.3">
      <c r="A10" s="7" t="s">
        <v>9</v>
      </c>
      <c r="B10" s="9">
        <f t="shared" si="2"/>
        <v>40</v>
      </c>
      <c r="C10" s="4">
        <f t="shared" si="0"/>
        <v>1</v>
      </c>
      <c r="D10" s="9">
        <v>17</v>
      </c>
      <c r="E10" s="9">
        <v>8</v>
      </c>
      <c r="F10" s="9">
        <f t="shared" si="3"/>
        <v>25</v>
      </c>
      <c r="G10" s="10">
        <f t="shared" si="4"/>
        <v>0.625</v>
      </c>
      <c r="H10" s="9">
        <v>3</v>
      </c>
      <c r="I10" s="9">
        <v>12</v>
      </c>
      <c r="J10" s="9">
        <f t="shared" si="5"/>
        <v>15</v>
      </c>
      <c r="K10" s="10">
        <f t="shared" si="1"/>
        <v>0.375</v>
      </c>
      <c r="L10" s="12"/>
      <c r="N10" s="12"/>
    </row>
    <row r="11" spans="1:14" x14ac:dyDescent="0.3">
      <c r="A11" s="7" t="s">
        <v>10</v>
      </c>
      <c r="B11" s="9">
        <f t="shared" si="2"/>
        <v>43</v>
      </c>
      <c r="C11" s="4">
        <f t="shared" si="0"/>
        <v>1</v>
      </c>
      <c r="D11" s="9">
        <v>18</v>
      </c>
      <c r="E11" s="9">
        <v>8</v>
      </c>
      <c r="F11" s="9">
        <f t="shared" si="3"/>
        <v>26</v>
      </c>
      <c r="G11" s="10">
        <f t="shared" si="4"/>
        <v>0.60465116279069764</v>
      </c>
      <c r="H11" s="9">
        <v>3</v>
      </c>
      <c r="I11" s="9">
        <v>14</v>
      </c>
      <c r="J11" s="9">
        <f t="shared" si="5"/>
        <v>17</v>
      </c>
      <c r="K11" s="10">
        <f t="shared" si="1"/>
        <v>0.39534883720930231</v>
      </c>
      <c r="L11" s="12"/>
      <c r="N11" s="12"/>
    </row>
    <row r="12" spans="1:14" x14ac:dyDescent="0.3">
      <c r="A12" s="7" t="s">
        <v>11</v>
      </c>
      <c r="B12" s="9">
        <f t="shared" si="2"/>
        <v>42</v>
      </c>
      <c r="C12" s="4">
        <f t="shared" si="0"/>
        <v>1</v>
      </c>
      <c r="D12" s="9">
        <v>16</v>
      </c>
      <c r="E12" s="9">
        <v>9</v>
      </c>
      <c r="F12" s="9">
        <f t="shared" si="3"/>
        <v>25</v>
      </c>
      <c r="G12" s="10">
        <f t="shared" si="4"/>
        <v>0.59523809523809523</v>
      </c>
      <c r="H12" s="9">
        <v>3</v>
      </c>
      <c r="I12" s="9">
        <v>14</v>
      </c>
      <c r="J12" s="9">
        <f t="shared" si="5"/>
        <v>17</v>
      </c>
      <c r="K12" s="10">
        <f t="shared" si="1"/>
        <v>0.40476190476190477</v>
      </c>
      <c r="L12" s="12"/>
      <c r="N12" s="12"/>
    </row>
    <row r="13" spans="1:14" x14ac:dyDescent="0.3">
      <c r="A13" s="7" t="s">
        <v>12</v>
      </c>
      <c r="B13" s="9">
        <f t="shared" si="2"/>
        <v>41</v>
      </c>
      <c r="C13" s="4">
        <f t="shared" si="0"/>
        <v>1</v>
      </c>
      <c r="D13" s="9">
        <v>16</v>
      </c>
      <c r="E13" s="9">
        <v>8</v>
      </c>
      <c r="F13" s="9">
        <f t="shared" si="3"/>
        <v>24</v>
      </c>
      <c r="G13" s="10">
        <f>F13/B13</f>
        <v>0.58536585365853655</v>
      </c>
      <c r="H13" s="9">
        <v>3</v>
      </c>
      <c r="I13" s="9">
        <v>14</v>
      </c>
      <c r="J13" s="9">
        <f t="shared" si="5"/>
        <v>17</v>
      </c>
      <c r="K13" s="10">
        <f t="shared" si="1"/>
        <v>0.41463414634146339</v>
      </c>
      <c r="L13" s="12"/>
      <c r="N13" s="12"/>
    </row>
    <row r="14" spans="1:14" x14ac:dyDescent="0.3">
      <c r="A14" s="7" t="s">
        <v>14</v>
      </c>
      <c r="B14" s="9">
        <f t="shared" si="2"/>
        <v>36</v>
      </c>
      <c r="C14" s="4">
        <v>1</v>
      </c>
      <c r="D14" s="9">
        <v>17</v>
      </c>
      <c r="E14" s="9">
        <v>4</v>
      </c>
      <c r="F14" s="9">
        <f>SUM(D14:E14)</f>
        <v>21</v>
      </c>
      <c r="G14" s="10">
        <f>F14/B14</f>
        <v>0.58333333333333337</v>
      </c>
      <c r="H14" s="9">
        <v>5</v>
      </c>
      <c r="I14" s="9">
        <v>10</v>
      </c>
      <c r="J14" s="9">
        <f>SUM(H14:I14)</f>
        <v>15</v>
      </c>
      <c r="K14" s="10">
        <f>J14/B14</f>
        <v>0.41666666666666669</v>
      </c>
      <c r="L14" s="12"/>
      <c r="N14" s="12"/>
    </row>
    <row r="15" spans="1:14" x14ac:dyDescent="0.3">
      <c r="A15" s="7" t="s">
        <v>15</v>
      </c>
      <c r="B15" s="9">
        <f t="shared" si="2"/>
        <v>39</v>
      </c>
      <c r="C15" s="4">
        <v>1</v>
      </c>
      <c r="D15" s="9">
        <v>18</v>
      </c>
      <c r="E15" s="9">
        <v>5</v>
      </c>
      <c r="F15" s="9">
        <f>SUM(D15:E15)</f>
        <v>23</v>
      </c>
      <c r="G15" s="10">
        <f>F15/B15</f>
        <v>0.58974358974358976</v>
      </c>
      <c r="H15" s="9">
        <v>5</v>
      </c>
      <c r="I15" s="9">
        <v>11</v>
      </c>
      <c r="J15" s="9">
        <f>SUM(H15:I15)</f>
        <v>16</v>
      </c>
      <c r="K15" s="10">
        <f>J15/B15</f>
        <v>0.41025641025641024</v>
      </c>
      <c r="L15" s="12"/>
      <c r="N15" s="12"/>
    </row>
    <row r="16" spans="1:14" x14ac:dyDescent="0.3">
      <c r="A16" s="7" t="s">
        <v>22</v>
      </c>
      <c r="B16" s="9">
        <f>F16+J16</f>
        <v>43</v>
      </c>
      <c r="C16" s="4">
        <v>1</v>
      </c>
      <c r="D16" s="9">
        <v>18</v>
      </c>
      <c r="E16" s="9">
        <v>7</v>
      </c>
      <c r="F16" s="9">
        <f>SUM(D16:E16)</f>
        <v>25</v>
      </c>
      <c r="G16" s="10">
        <f>F16/B16</f>
        <v>0.58139534883720934</v>
      </c>
      <c r="H16" s="9">
        <v>5</v>
      </c>
      <c r="I16" s="9">
        <v>13</v>
      </c>
      <c r="J16" s="9">
        <f>SUM(H16:I16)</f>
        <v>18</v>
      </c>
      <c r="K16" s="10">
        <f>J16/B16</f>
        <v>0.41860465116279072</v>
      </c>
      <c r="L16" s="12"/>
      <c r="N16" s="12"/>
    </row>
    <row r="17" spans="1:14" x14ac:dyDescent="0.3">
      <c r="A17" s="7" t="s">
        <v>23</v>
      </c>
      <c r="B17" s="9">
        <f>F17+J17</f>
        <v>43</v>
      </c>
      <c r="C17" s="4">
        <v>1</v>
      </c>
      <c r="D17" s="9">
        <v>18</v>
      </c>
      <c r="E17" s="9">
        <v>7</v>
      </c>
      <c r="F17" s="9">
        <f>SUM(D17:E17)</f>
        <v>25</v>
      </c>
      <c r="G17" s="10">
        <f>F17/B17</f>
        <v>0.58139534883720934</v>
      </c>
      <c r="H17" s="9">
        <v>5</v>
      </c>
      <c r="I17" s="9">
        <v>13</v>
      </c>
      <c r="J17" s="9">
        <f>SUM(H17:I17)</f>
        <v>18</v>
      </c>
      <c r="K17" s="10">
        <f>J17/B17</f>
        <v>0.41860465116279072</v>
      </c>
      <c r="L17" s="12"/>
      <c r="N17" s="12"/>
    </row>
    <row r="18" spans="1:14" x14ac:dyDescent="0.3">
      <c r="A18" s="7" t="s">
        <v>24</v>
      </c>
      <c r="B18" s="9">
        <v>43</v>
      </c>
      <c r="C18" s="4">
        <v>1</v>
      </c>
      <c r="D18" s="9">
        <v>18</v>
      </c>
      <c r="E18" s="9">
        <v>7</v>
      </c>
      <c r="F18" s="9">
        <v>25</v>
      </c>
      <c r="G18" s="10">
        <v>0.58140000000000003</v>
      </c>
      <c r="H18" s="9">
        <v>5</v>
      </c>
      <c r="I18" s="9">
        <v>13</v>
      </c>
      <c r="J18" s="9">
        <v>18</v>
      </c>
      <c r="K18" s="10">
        <v>0.41860000000000003</v>
      </c>
      <c r="L18" s="12"/>
      <c r="N18" s="12"/>
    </row>
    <row r="19" spans="1:14" x14ac:dyDescent="0.3">
      <c r="A19" s="7" t="s">
        <v>25</v>
      </c>
      <c r="B19" s="9">
        <v>52</v>
      </c>
      <c r="C19" s="4">
        <v>1</v>
      </c>
      <c r="D19" s="9">
        <v>21</v>
      </c>
      <c r="E19" s="9">
        <v>9</v>
      </c>
      <c r="F19" s="9">
        <v>30</v>
      </c>
      <c r="G19" s="10">
        <v>0.57689999999999997</v>
      </c>
      <c r="H19" s="9">
        <v>8</v>
      </c>
      <c r="I19" s="9">
        <v>14</v>
      </c>
      <c r="J19" s="9">
        <v>22</v>
      </c>
      <c r="K19" s="10">
        <v>0.42309999999999998</v>
      </c>
      <c r="L19" s="12"/>
      <c r="N19" s="12"/>
    </row>
    <row r="20" spans="1:14" x14ac:dyDescent="0.3">
      <c r="A20" s="7" t="s">
        <v>26</v>
      </c>
      <c r="B20" s="9">
        <v>54</v>
      </c>
      <c r="C20" s="4">
        <v>1</v>
      </c>
      <c r="D20" s="9">
        <v>19</v>
      </c>
      <c r="E20" s="9">
        <v>13</v>
      </c>
      <c r="F20" s="9">
        <v>32</v>
      </c>
      <c r="G20" s="10">
        <v>0.59260000000000002</v>
      </c>
      <c r="H20" s="9">
        <v>6</v>
      </c>
      <c r="I20" s="9">
        <v>16</v>
      </c>
      <c r="J20" s="9">
        <v>22</v>
      </c>
      <c r="K20" s="10">
        <v>0.40739999999999998</v>
      </c>
      <c r="L20" s="12"/>
      <c r="N20" s="12"/>
    </row>
    <row r="21" spans="1:14" x14ac:dyDescent="0.3">
      <c r="A21" s="1" t="s">
        <v>7</v>
      </c>
      <c r="B21" s="11"/>
      <c r="C21" s="1"/>
      <c r="D21" s="1"/>
      <c r="E21" s="1"/>
      <c r="F21" s="1"/>
      <c r="G21" s="1"/>
      <c r="H21" s="1"/>
      <c r="I21" s="1"/>
      <c r="J21" s="1"/>
      <c r="K21" s="1"/>
    </row>
    <row r="22" spans="1:14" ht="156.80000000000001" customHeight="1" x14ac:dyDescent="0.3">
      <c r="A22" s="13" t="s">
        <v>27</v>
      </c>
      <c r="B22" s="13"/>
      <c r="C22" s="13"/>
      <c r="D22" s="13"/>
      <c r="E22" s="13"/>
      <c r="F22" s="13"/>
      <c r="G22" s="13"/>
      <c r="H22" s="14"/>
      <c r="I22" s="14"/>
      <c r="J22" s="14"/>
      <c r="K22" s="14"/>
    </row>
  </sheetData>
  <mergeCells count="11">
    <mergeCell ref="A22:K22"/>
    <mergeCell ref="A1:K1"/>
    <mergeCell ref="A2:K2"/>
    <mergeCell ref="A3:A5"/>
    <mergeCell ref="D3:G3"/>
    <mergeCell ref="D4:F4"/>
    <mergeCell ref="H4:J4"/>
    <mergeCell ref="H3:K3"/>
    <mergeCell ref="B3:C4"/>
    <mergeCell ref="G4:G5"/>
    <mergeCell ref="K4:K5"/>
  </mergeCells>
  <phoneticPr fontId="3" type="noConversion"/>
  <printOptions horizontalCentered="1"/>
  <pageMargins left="0.39370078740157483" right="0.39370078740157483" top="0.59055118110236227" bottom="0.59055118110236227" header="0.51181102362204722" footer="0.51181102362204722"/>
  <pageSetup paperSize="9" scale="8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表29-稽核小組委員性別比例</vt:lpstr>
      <vt:lpstr>'表29-稽核小組委員性別比例'!Print_Area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主計室-蘇品心(sherrysu)</cp:lastModifiedBy>
  <cp:lastPrinted>2025-03-13T02:00:33Z</cp:lastPrinted>
  <dcterms:created xsi:type="dcterms:W3CDTF">2013-07-15T02:01:20Z</dcterms:created>
  <dcterms:modified xsi:type="dcterms:W3CDTF">2025-04-24T11:07:41Z</dcterms:modified>
</cp:coreProperties>
</file>