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D:\思亭(1120822後)\8.兩公約、性別相關\01_性別平等\02_性別平等專案小組\114年\第一次會議_1140529\1140506_會議資料\附件4_統計資料\"/>
    </mc:Choice>
  </mc:AlternateContent>
  <xr:revisionPtr revIDLastSave="0" documentId="13_ncr:1_{AE261F6D-2888-4B99-827E-53EAD43B94AE}" xr6:coauthVersionLast="47" xr6:coauthVersionMax="47" xr10:uidLastSave="{00000000-0000-0000-0000-000000000000}"/>
  <bookViews>
    <workbookView xWindow="-120" yWindow="-120" windowWidth="29040" windowHeight="15840" xr2:uid="{024DE458-4DD2-4CEC-A655-09F8B9CCE35C}"/>
  </bookViews>
  <sheets>
    <sheet name="113年" sheetId="26" r:id="rId1"/>
    <sheet name="112年 " sheetId="25" r:id="rId2"/>
    <sheet name="111年" sheetId="24" r:id="rId3"/>
    <sheet name="110年" sheetId="23" r:id="rId4"/>
    <sheet name="109年" sheetId="22" r:id="rId5"/>
    <sheet name="108年" sheetId="21" r:id="rId6"/>
    <sheet name="107年" sheetId="20" r:id="rId7"/>
    <sheet name="106年" sheetId="19" r:id="rId8"/>
    <sheet name="105年" sheetId="18" r:id="rId9"/>
    <sheet name="104年" sheetId="17" r:id="rId10"/>
    <sheet name="103年" sheetId="16" r:id="rId11"/>
    <sheet name="102年" sheetId="15" r:id="rId12"/>
    <sheet name="101年" sheetId="14" r:id="rId13"/>
    <sheet name="100年" sheetId="13" r:id="rId14"/>
    <sheet name="99年" sheetId="11" r:id="rId15"/>
  </sheets>
  <definedNames>
    <definedName name="_xlnm.Print_Area" localSheetId="13">'100年'!$A$1:$P$37</definedName>
    <definedName name="_xlnm.Print_Area" localSheetId="12">'101年'!$A$1:$P$37</definedName>
    <definedName name="_xlnm.Print_Area" localSheetId="11">'102年'!$A$1:$P$37</definedName>
    <definedName name="_xlnm.Print_Area" localSheetId="10">'103年'!$A$1:$P$37</definedName>
    <definedName name="_xlnm.Print_Area" localSheetId="9">'104年'!$A$1:$P$37</definedName>
    <definedName name="_xlnm.Print_Area" localSheetId="8">'105年'!$A$1:$P$37</definedName>
    <definedName name="_xlnm.Print_Area" localSheetId="7">'106年'!$A$1:$P$38</definedName>
    <definedName name="_xlnm.Print_Area" localSheetId="6">'107年'!$A$1:$P$38</definedName>
    <definedName name="_xlnm.Print_Area" localSheetId="5">'108年'!$A$1:$P$38</definedName>
    <definedName name="_xlnm.Print_Area" localSheetId="4">'109年'!$A$1:$P$38</definedName>
    <definedName name="_xlnm.Print_Area" localSheetId="3">'110年'!$A$1:$P$38</definedName>
    <definedName name="_xlnm.Print_Area" localSheetId="2">'111年'!$A$1:$P$38</definedName>
    <definedName name="_xlnm.Print_Area" localSheetId="1">'112年 '!$A$1:$P$38</definedName>
    <definedName name="_xlnm.Print_Area" localSheetId="0">'113年'!$A$1:$P$38</definedName>
    <definedName name="_xlnm.Print_Area" localSheetId="14">'99年'!$A$1:$P$37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26" l="1"/>
  <c r="P25" i="26"/>
  <c r="M25" i="26" s="1"/>
  <c r="P29" i="26"/>
  <c r="K6" i="26"/>
  <c r="K7" i="26"/>
  <c r="K8" i="26"/>
  <c r="K9" i="26"/>
  <c r="K10" i="26"/>
  <c r="K11" i="26"/>
  <c r="K12" i="26"/>
  <c r="K13" i="26"/>
  <c r="K14" i="26"/>
  <c r="K15" i="26"/>
  <c r="K16" i="26"/>
  <c r="K17" i="26"/>
  <c r="K18" i="26"/>
  <c r="K19" i="26"/>
  <c r="K20" i="26"/>
  <c r="K21" i="26"/>
  <c r="K22" i="26"/>
  <c r="K23" i="26"/>
  <c r="P23" i="26" s="1"/>
  <c r="K24" i="26"/>
  <c r="K25" i="26"/>
  <c r="K26" i="26"/>
  <c r="K27" i="26"/>
  <c r="K28" i="26"/>
  <c r="K29" i="26"/>
  <c r="K30" i="26"/>
  <c r="K31" i="26"/>
  <c r="K32" i="26"/>
  <c r="K33" i="26"/>
  <c r="K34" i="26"/>
  <c r="K35" i="26"/>
  <c r="K36" i="26"/>
  <c r="K5" i="26"/>
  <c r="H6" i="26"/>
  <c r="H7" i="26"/>
  <c r="H8" i="26"/>
  <c r="H9" i="26"/>
  <c r="H10" i="26"/>
  <c r="H11" i="26"/>
  <c r="H12" i="26"/>
  <c r="H13" i="26"/>
  <c r="H14" i="26"/>
  <c r="H15" i="26"/>
  <c r="H16" i="26"/>
  <c r="H17" i="26"/>
  <c r="H18" i="26"/>
  <c r="H19" i="26"/>
  <c r="H20" i="26"/>
  <c r="H21" i="26"/>
  <c r="H22" i="26"/>
  <c r="H23" i="26"/>
  <c r="H24" i="26"/>
  <c r="H25" i="26"/>
  <c r="H26" i="26"/>
  <c r="H27" i="26"/>
  <c r="H28" i="26"/>
  <c r="H29" i="26"/>
  <c r="H30" i="26"/>
  <c r="H31" i="26"/>
  <c r="H32" i="26"/>
  <c r="H33" i="26"/>
  <c r="P33" i="26" s="1"/>
  <c r="M33" i="26" s="1"/>
  <c r="H34" i="26"/>
  <c r="H35" i="26"/>
  <c r="H36" i="26"/>
  <c r="H5" i="26"/>
  <c r="E6" i="26"/>
  <c r="E7" i="26"/>
  <c r="E8" i="26"/>
  <c r="P8" i="26" s="1"/>
  <c r="O8" i="26" s="1"/>
  <c r="E9" i="26"/>
  <c r="E10" i="26"/>
  <c r="E11" i="26"/>
  <c r="E12" i="26"/>
  <c r="E13" i="26"/>
  <c r="E14" i="26"/>
  <c r="P14" i="26" s="1"/>
  <c r="O14" i="26" s="1"/>
  <c r="E15" i="26"/>
  <c r="E16" i="26"/>
  <c r="P16" i="26" s="1"/>
  <c r="O16" i="26" s="1"/>
  <c r="E17" i="26"/>
  <c r="E18" i="26"/>
  <c r="P18" i="26" s="1"/>
  <c r="E19" i="26"/>
  <c r="P19" i="26" s="1"/>
  <c r="O19" i="26" s="1"/>
  <c r="E20" i="26"/>
  <c r="E21" i="26"/>
  <c r="E22" i="26"/>
  <c r="E23" i="26"/>
  <c r="E24" i="26"/>
  <c r="E25" i="26"/>
  <c r="E26" i="26"/>
  <c r="P26" i="26" s="1"/>
  <c r="E27" i="26"/>
  <c r="E28" i="26"/>
  <c r="E29" i="26"/>
  <c r="E30" i="26"/>
  <c r="P30" i="26" s="1"/>
  <c r="E31" i="26"/>
  <c r="P31" i="26" s="1"/>
  <c r="E32" i="26"/>
  <c r="P32" i="26" s="1"/>
  <c r="E33" i="26"/>
  <c r="E34" i="26"/>
  <c r="E35" i="26"/>
  <c r="E36" i="26"/>
  <c r="E5" i="26"/>
  <c r="P5" i="26" s="1"/>
  <c r="O5" i="26" s="1"/>
  <c r="N36" i="26"/>
  <c r="L36" i="26"/>
  <c r="N35" i="26"/>
  <c r="L35" i="26"/>
  <c r="N34" i="26"/>
  <c r="L34" i="26"/>
  <c r="N33" i="26"/>
  <c r="L33" i="26"/>
  <c r="N32" i="26"/>
  <c r="L32" i="26"/>
  <c r="N31" i="26"/>
  <c r="L31" i="26"/>
  <c r="N30" i="26"/>
  <c r="L30" i="26"/>
  <c r="N29" i="26"/>
  <c r="L29" i="26"/>
  <c r="N28" i="26"/>
  <c r="L28" i="26"/>
  <c r="N27" i="26"/>
  <c r="L27" i="26"/>
  <c r="N26" i="26"/>
  <c r="L26" i="26"/>
  <c r="N25" i="26"/>
  <c r="L25" i="26"/>
  <c r="N24" i="26"/>
  <c r="L24" i="26"/>
  <c r="N23" i="26"/>
  <c r="L23" i="26"/>
  <c r="N22" i="26"/>
  <c r="L22" i="26"/>
  <c r="N21" i="26"/>
  <c r="L21" i="26"/>
  <c r="N20" i="26"/>
  <c r="L20" i="26"/>
  <c r="N19" i="26"/>
  <c r="L19" i="26"/>
  <c r="M19" i="26" s="1"/>
  <c r="L18" i="26"/>
  <c r="N17" i="26"/>
  <c r="L17" i="26"/>
  <c r="N16" i="26"/>
  <c r="L16" i="26"/>
  <c r="N15" i="26"/>
  <c r="L15" i="26"/>
  <c r="N14" i="26"/>
  <c r="L14" i="26"/>
  <c r="N13" i="26"/>
  <c r="L13" i="26"/>
  <c r="N12" i="26"/>
  <c r="L12" i="26"/>
  <c r="N11" i="26"/>
  <c r="L11" i="26"/>
  <c r="N10" i="26"/>
  <c r="L10" i="26"/>
  <c r="N9" i="26"/>
  <c r="L9" i="26"/>
  <c r="N8" i="26"/>
  <c r="L8" i="26"/>
  <c r="M8" i="26" s="1"/>
  <c r="N7" i="26"/>
  <c r="L7" i="26"/>
  <c r="N6" i="26"/>
  <c r="L6" i="26"/>
  <c r="N5" i="26"/>
  <c r="L5" i="26"/>
  <c r="L6" i="25"/>
  <c r="M6" i="25" s="1"/>
  <c r="N6" i="25"/>
  <c r="O6" i="25" s="1"/>
  <c r="L7" i="25"/>
  <c r="M7" i="25" s="1"/>
  <c r="N7" i="25"/>
  <c r="O7" i="25"/>
  <c r="L8" i="25"/>
  <c r="M8" i="25"/>
  <c r="N8" i="25"/>
  <c r="O8" i="25"/>
  <c r="L9" i="25"/>
  <c r="M9" i="25"/>
  <c r="N9" i="25"/>
  <c r="O9" i="25"/>
  <c r="L10" i="25"/>
  <c r="M10" i="25"/>
  <c r="N10" i="25"/>
  <c r="O10" i="25"/>
  <c r="L11" i="25"/>
  <c r="M11" i="25"/>
  <c r="N11" i="25"/>
  <c r="O11" i="25"/>
  <c r="L12" i="25"/>
  <c r="M12" i="25"/>
  <c r="N12" i="25"/>
  <c r="O12" i="25"/>
  <c r="L13" i="25"/>
  <c r="M13" i="25"/>
  <c r="N13" i="25"/>
  <c r="O13" i="25"/>
  <c r="L14" i="25"/>
  <c r="M14" i="25"/>
  <c r="N14" i="25"/>
  <c r="O14" i="25"/>
  <c r="L15" i="25"/>
  <c r="M15" i="25"/>
  <c r="N15" i="25"/>
  <c r="O15" i="25"/>
  <c r="L16" i="25"/>
  <c r="M16" i="25"/>
  <c r="N16" i="25"/>
  <c r="O16" i="25"/>
  <c r="L17" i="25"/>
  <c r="N17" i="25"/>
  <c r="L18" i="25"/>
  <c r="N18" i="25"/>
  <c r="L19" i="25"/>
  <c r="M19" i="25"/>
  <c r="N19" i="25"/>
  <c r="O19" i="25"/>
  <c r="L20" i="25"/>
  <c r="N20" i="25"/>
  <c r="L21" i="25"/>
  <c r="M21" i="25"/>
  <c r="N21" i="25"/>
  <c r="O21" i="25"/>
  <c r="L22" i="25"/>
  <c r="M22" i="25"/>
  <c r="N22" i="25"/>
  <c r="O22" i="25"/>
  <c r="L23" i="25"/>
  <c r="N23" i="25"/>
  <c r="L24" i="25"/>
  <c r="N24" i="25"/>
  <c r="L25" i="25"/>
  <c r="M25" i="25"/>
  <c r="N25" i="25"/>
  <c r="O25" i="25"/>
  <c r="L26" i="25"/>
  <c r="N26" i="25"/>
  <c r="L27" i="25"/>
  <c r="M27" i="25"/>
  <c r="N27" i="25"/>
  <c r="O27" i="25"/>
  <c r="L28" i="25"/>
  <c r="M28" i="25"/>
  <c r="N28" i="25"/>
  <c r="O28" i="25"/>
  <c r="L29" i="25"/>
  <c r="N29" i="25"/>
  <c r="L30" i="25"/>
  <c r="N30" i="25"/>
  <c r="L31" i="25"/>
  <c r="M31" i="25"/>
  <c r="N31" i="25"/>
  <c r="O31" i="25"/>
  <c r="L32" i="25"/>
  <c r="M32" i="25"/>
  <c r="N32" i="25"/>
  <c r="O32" i="25"/>
  <c r="L33" i="25"/>
  <c r="M33" i="25"/>
  <c r="N33" i="25"/>
  <c r="O33" i="25"/>
  <c r="L34" i="25"/>
  <c r="M34" i="25"/>
  <c r="N34" i="25"/>
  <c r="O34" i="25"/>
  <c r="L35" i="25"/>
  <c r="M35" i="25"/>
  <c r="N35" i="25"/>
  <c r="O35" i="25"/>
  <c r="L36" i="25"/>
  <c r="M36" i="25"/>
  <c r="N36" i="25"/>
  <c r="O36" i="25"/>
  <c r="N5" i="25"/>
  <c r="O5" i="25"/>
  <c r="L5" i="25"/>
  <c r="M5" i="25"/>
  <c r="O33" i="24"/>
  <c r="M33" i="24"/>
  <c r="P31" i="24"/>
  <c r="M31" i="24" s="1"/>
  <c r="P35" i="24"/>
  <c r="N28" i="24"/>
  <c r="N29" i="24"/>
  <c r="N30" i="24"/>
  <c r="N31" i="24"/>
  <c r="N32" i="24"/>
  <c r="N33" i="24"/>
  <c r="N34" i="24"/>
  <c r="N35" i="24"/>
  <c r="N36" i="24"/>
  <c r="N6" i="24"/>
  <c r="O6" i="24" s="1"/>
  <c r="N7" i="24"/>
  <c r="N8" i="24"/>
  <c r="N9" i="24"/>
  <c r="N10" i="24"/>
  <c r="N11" i="24"/>
  <c r="P11" i="24" s="1"/>
  <c r="O11" i="24" s="1"/>
  <c r="N12" i="24"/>
  <c r="N13" i="24"/>
  <c r="P13" i="24" s="1"/>
  <c r="M13" i="24" s="1"/>
  <c r="N14" i="24"/>
  <c r="N15" i="24"/>
  <c r="N16" i="24"/>
  <c r="N17" i="24"/>
  <c r="P17" i="24" s="1"/>
  <c r="N18" i="24"/>
  <c r="N19" i="24"/>
  <c r="N20" i="24"/>
  <c r="N21" i="24"/>
  <c r="N22" i="24"/>
  <c r="N23" i="24"/>
  <c r="P23" i="24" s="1"/>
  <c r="N24" i="24"/>
  <c r="N25" i="24"/>
  <c r="P25" i="24" s="1"/>
  <c r="N26" i="24"/>
  <c r="N27" i="24"/>
  <c r="N5" i="24"/>
  <c r="L6" i="24"/>
  <c r="P6" i="24" s="1"/>
  <c r="M6" i="24" s="1"/>
  <c r="L7" i="24"/>
  <c r="L8" i="24"/>
  <c r="P8" i="24" s="1"/>
  <c r="L9" i="24"/>
  <c r="L10" i="24"/>
  <c r="P10" i="24" s="1"/>
  <c r="M10" i="24" s="1"/>
  <c r="L11" i="24"/>
  <c r="L12" i="24"/>
  <c r="P12" i="24" s="1"/>
  <c r="M12" i="24" s="1"/>
  <c r="L13" i="24"/>
  <c r="L14" i="24"/>
  <c r="P14" i="24" s="1"/>
  <c r="L15" i="24"/>
  <c r="L16" i="24"/>
  <c r="P16" i="24" s="1"/>
  <c r="M16" i="24" s="1"/>
  <c r="L17" i="24"/>
  <c r="L18" i="24"/>
  <c r="P18" i="24" s="1"/>
  <c r="L19" i="24"/>
  <c r="P19" i="24" s="1"/>
  <c r="L20" i="24"/>
  <c r="L21" i="24"/>
  <c r="P21" i="24" s="1"/>
  <c r="O21" i="24" s="1"/>
  <c r="L22" i="24"/>
  <c r="P22" i="24" s="1"/>
  <c r="L23" i="24"/>
  <c r="L24" i="24"/>
  <c r="P24" i="24" s="1"/>
  <c r="L25" i="24"/>
  <c r="L26" i="24"/>
  <c r="P26" i="24" s="1"/>
  <c r="L27" i="24"/>
  <c r="L28" i="24"/>
  <c r="P28" i="24" s="1"/>
  <c r="L29" i="24"/>
  <c r="P29" i="24" s="1"/>
  <c r="L30" i="24"/>
  <c r="P30" i="24" s="1"/>
  <c r="L31" i="24"/>
  <c r="L32" i="24"/>
  <c r="P32" i="24" s="1"/>
  <c r="L33" i="24"/>
  <c r="P33" i="24" s="1"/>
  <c r="L34" i="24"/>
  <c r="P34" i="24" s="1"/>
  <c r="M34" i="24" s="1"/>
  <c r="L35" i="24"/>
  <c r="L36" i="24"/>
  <c r="L5" i="24"/>
  <c r="P5" i="24" s="1"/>
  <c r="M5" i="24" s="1"/>
  <c r="K6" i="24"/>
  <c r="K7" i="24"/>
  <c r="K8" i="24"/>
  <c r="K9" i="24"/>
  <c r="K10" i="24"/>
  <c r="K11" i="24"/>
  <c r="K12" i="24"/>
  <c r="K13" i="24"/>
  <c r="K14" i="24"/>
  <c r="K15" i="24"/>
  <c r="K16" i="24"/>
  <c r="K17" i="24"/>
  <c r="K18" i="24"/>
  <c r="K19" i="24"/>
  <c r="K20" i="24"/>
  <c r="K21" i="24"/>
  <c r="K22" i="24"/>
  <c r="K23" i="24"/>
  <c r="K24" i="24"/>
  <c r="K25" i="24"/>
  <c r="K26" i="24"/>
  <c r="K27" i="24"/>
  <c r="K28" i="24"/>
  <c r="K29" i="24"/>
  <c r="K30" i="24"/>
  <c r="K31" i="24"/>
  <c r="K32" i="24"/>
  <c r="K33" i="24"/>
  <c r="K34" i="24"/>
  <c r="K35" i="24"/>
  <c r="K36" i="24"/>
  <c r="K5" i="24"/>
  <c r="H6" i="24"/>
  <c r="H7" i="24"/>
  <c r="H8" i="24"/>
  <c r="H9" i="24"/>
  <c r="H10" i="24"/>
  <c r="H11" i="24"/>
  <c r="H12" i="24"/>
  <c r="H13" i="24"/>
  <c r="H14" i="24"/>
  <c r="H15" i="24"/>
  <c r="H16" i="24"/>
  <c r="H17" i="24"/>
  <c r="H18" i="24"/>
  <c r="H19" i="24"/>
  <c r="H20" i="24"/>
  <c r="H21" i="24"/>
  <c r="H22" i="24"/>
  <c r="H23" i="24"/>
  <c r="H24" i="24"/>
  <c r="H25" i="24"/>
  <c r="H26" i="24"/>
  <c r="H27" i="24"/>
  <c r="H28" i="24"/>
  <c r="H29" i="24"/>
  <c r="H30" i="24"/>
  <c r="H31" i="24"/>
  <c r="H32" i="24"/>
  <c r="H33" i="24"/>
  <c r="H34" i="24"/>
  <c r="H35" i="24"/>
  <c r="H36" i="24"/>
  <c r="H5" i="24"/>
  <c r="E6" i="24"/>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5" i="24"/>
  <c r="L5" i="21"/>
  <c r="P5" i="21" s="1"/>
  <c r="L5" i="23"/>
  <c r="M5" i="23" s="1"/>
  <c r="N36" i="23"/>
  <c r="L36" i="23"/>
  <c r="K36" i="23"/>
  <c r="H36" i="23"/>
  <c r="E36" i="23"/>
  <c r="N35" i="23"/>
  <c r="L35" i="23"/>
  <c r="K35" i="23"/>
  <c r="H35" i="23"/>
  <c r="E35" i="23"/>
  <c r="N34" i="23"/>
  <c r="L34" i="23"/>
  <c r="K34" i="23"/>
  <c r="H34" i="23"/>
  <c r="E34" i="23"/>
  <c r="N33" i="23"/>
  <c r="L33" i="23"/>
  <c r="K33" i="23"/>
  <c r="H33" i="23"/>
  <c r="E33" i="23"/>
  <c r="N32" i="23"/>
  <c r="L32" i="23"/>
  <c r="K32" i="23"/>
  <c r="H32" i="23"/>
  <c r="E32" i="23"/>
  <c r="N31" i="23"/>
  <c r="L31" i="23"/>
  <c r="P31" i="23" s="1"/>
  <c r="O31" i="23" s="1"/>
  <c r="K31" i="23"/>
  <c r="H31" i="23"/>
  <c r="E31" i="23"/>
  <c r="N30" i="23"/>
  <c r="L30" i="23"/>
  <c r="K30" i="23"/>
  <c r="H30" i="23"/>
  <c r="E30" i="23"/>
  <c r="N29" i="23"/>
  <c r="L29" i="23"/>
  <c r="K29" i="23"/>
  <c r="H29" i="23"/>
  <c r="E29" i="23"/>
  <c r="N28" i="23"/>
  <c r="L28" i="23"/>
  <c r="P28" i="23" s="1"/>
  <c r="K28" i="23"/>
  <c r="H28" i="23"/>
  <c r="E28" i="23"/>
  <c r="N27" i="23"/>
  <c r="L27" i="23"/>
  <c r="K27" i="23"/>
  <c r="H27" i="23"/>
  <c r="E27" i="23"/>
  <c r="N26" i="23"/>
  <c r="L26" i="23"/>
  <c r="K26" i="23"/>
  <c r="H26" i="23"/>
  <c r="E26" i="23"/>
  <c r="N25" i="23"/>
  <c r="L25" i="23"/>
  <c r="K25" i="23"/>
  <c r="H25" i="23"/>
  <c r="E25" i="23"/>
  <c r="N24" i="23"/>
  <c r="L24" i="23"/>
  <c r="K24" i="23"/>
  <c r="H24" i="23"/>
  <c r="E24" i="23"/>
  <c r="N23" i="23"/>
  <c r="L23" i="23"/>
  <c r="K23" i="23"/>
  <c r="H23" i="23"/>
  <c r="E23" i="23"/>
  <c r="N22" i="23"/>
  <c r="L22" i="23"/>
  <c r="K22" i="23"/>
  <c r="H22" i="23"/>
  <c r="E22" i="23"/>
  <c r="N21" i="23"/>
  <c r="L21" i="23"/>
  <c r="K21" i="23"/>
  <c r="H21" i="23"/>
  <c r="E21" i="23"/>
  <c r="N20" i="23"/>
  <c r="L20" i="23"/>
  <c r="K20" i="23"/>
  <c r="H20" i="23"/>
  <c r="E20" i="23"/>
  <c r="N19" i="23"/>
  <c r="L19" i="23"/>
  <c r="K19" i="23"/>
  <c r="H19" i="23"/>
  <c r="E19" i="23"/>
  <c r="N18" i="23"/>
  <c r="L18" i="23"/>
  <c r="K18" i="23"/>
  <c r="H18" i="23"/>
  <c r="E18" i="23"/>
  <c r="N17" i="23"/>
  <c r="L17" i="23"/>
  <c r="K17" i="23"/>
  <c r="H17" i="23"/>
  <c r="E17" i="23"/>
  <c r="N16" i="23"/>
  <c r="L16" i="23"/>
  <c r="K16" i="23"/>
  <c r="H16" i="23"/>
  <c r="E16" i="23"/>
  <c r="N15" i="23"/>
  <c r="L15" i="23"/>
  <c r="K15" i="23"/>
  <c r="H15" i="23"/>
  <c r="E15" i="23"/>
  <c r="N14" i="23"/>
  <c r="L14" i="23"/>
  <c r="K14" i="23"/>
  <c r="H14" i="23"/>
  <c r="E14" i="23"/>
  <c r="N13" i="23"/>
  <c r="L13" i="23"/>
  <c r="K13" i="23"/>
  <c r="H13" i="23"/>
  <c r="E13" i="23"/>
  <c r="N12" i="23"/>
  <c r="L12" i="23"/>
  <c r="K12" i="23"/>
  <c r="H12" i="23"/>
  <c r="E12" i="23"/>
  <c r="N11" i="23"/>
  <c r="L11" i="23"/>
  <c r="K11" i="23"/>
  <c r="H11" i="23"/>
  <c r="E11" i="23"/>
  <c r="N10" i="23"/>
  <c r="L10" i="23"/>
  <c r="K10" i="23"/>
  <c r="H10" i="23"/>
  <c r="E10" i="23"/>
  <c r="N9" i="23"/>
  <c r="P9" i="23"/>
  <c r="O9" i="23"/>
  <c r="L9" i="23"/>
  <c r="K9" i="23"/>
  <c r="H9" i="23"/>
  <c r="E9" i="23"/>
  <c r="N8" i="23"/>
  <c r="L8" i="23"/>
  <c r="K8" i="23"/>
  <c r="H8" i="23"/>
  <c r="E8" i="23"/>
  <c r="N7" i="23"/>
  <c r="L7" i="23"/>
  <c r="K7" i="23"/>
  <c r="H7" i="23"/>
  <c r="E7" i="23"/>
  <c r="N6" i="23"/>
  <c r="L6" i="23"/>
  <c r="K6" i="23"/>
  <c r="H6" i="23"/>
  <c r="E6" i="23"/>
  <c r="N5" i="23"/>
  <c r="K5" i="23"/>
  <c r="H5" i="23"/>
  <c r="E5" i="23"/>
  <c r="N36" i="22"/>
  <c r="L36" i="22"/>
  <c r="K36" i="22"/>
  <c r="H36" i="22"/>
  <c r="E36" i="22"/>
  <c r="N35" i="22"/>
  <c r="L35" i="22"/>
  <c r="K35" i="22"/>
  <c r="H35" i="22"/>
  <c r="E35" i="22"/>
  <c r="N34" i="22"/>
  <c r="L34" i="22"/>
  <c r="K34" i="22"/>
  <c r="H34" i="22"/>
  <c r="E34" i="22"/>
  <c r="N33" i="22"/>
  <c r="L33" i="22"/>
  <c r="K33" i="22"/>
  <c r="H33" i="22"/>
  <c r="E33" i="22"/>
  <c r="N32" i="22"/>
  <c r="L32" i="22"/>
  <c r="K32" i="22"/>
  <c r="H32" i="22"/>
  <c r="E32" i="22"/>
  <c r="N31" i="22"/>
  <c r="L31" i="22"/>
  <c r="K31" i="22"/>
  <c r="H31" i="22"/>
  <c r="E31" i="22"/>
  <c r="N30" i="22"/>
  <c r="L30" i="22"/>
  <c r="K30" i="22"/>
  <c r="H30" i="22"/>
  <c r="E30" i="22"/>
  <c r="N29" i="22"/>
  <c r="L29" i="22"/>
  <c r="K29" i="22"/>
  <c r="H29" i="22"/>
  <c r="E29" i="22"/>
  <c r="N28" i="22"/>
  <c r="L28" i="22"/>
  <c r="K28" i="22"/>
  <c r="H28" i="22"/>
  <c r="E28" i="22"/>
  <c r="N27" i="22"/>
  <c r="P27" i="22"/>
  <c r="O27" i="22"/>
  <c r="L27" i="22"/>
  <c r="K27" i="22"/>
  <c r="H27" i="22"/>
  <c r="E27" i="22"/>
  <c r="N26" i="22"/>
  <c r="L26" i="22"/>
  <c r="K26" i="22"/>
  <c r="H26" i="22"/>
  <c r="E26" i="22"/>
  <c r="N25" i="22"/>
  <c r="L25" i="22"/>
  <c r="K25" i="22"/>
  <c r="H25" i="22"/>
  <c r="E25" i="22"/>
  <c r="N24" i="22"/>
  <c r="L24" i="22"/>
  <c r="K24" i="22"/>
  <c r="H24" i="22"/>
  <c r="E24" i="22"/>
  <c r="N23" i="22"/>
  <c r="L23" i="22"/>
  <c r="K23" i="22"/>
  <c r="H23" i="22"/>
  <c r="E23" i="22"/>
  <c r="N22" i="22"/>
  <c r="L22" i="22"/>
  <c r="P22" i="22" s="1"/>
  <c r="K22" i="22"/>
  <c r="H22" i="22"/>
  <c r="E22" i="22"/>
  <c r="N21" i="22"/>
  <c r="L21" i="22"/>
  <c r="K21" i="22"/>
  <c r="H21" i="22"/>
  <c r="E21" i="22"/>
  <c r="N20" i="22"/>
  <c r="L20" i="22"/>
  <c r="K20" i="22"/>
  <c r="H20" i="22"/>
  <c r="E20" i="22"/>
  <c r="N19" i="22"/>
  <c r="L19" i="22"/>
  <c r="K19" i="22"/>
  <c r="H19" i="22"/>
  <c r="E19" i="22"/>
  <c r="N18" i="22"/>
  <c r="L18" i="22"/>
  <c r="K18" i="22"/>
  <c r="H18" i="22"/>
  <c r="E18" i="22"/>
  <c r="N17" i="22"/>
  <c r="L17" i="22"/>
  <c r="K17" i="22"/>
  <c r="H17" i="22"/>
  <c r="E17" i="22"/>
  <c r="N16" i="22"/>
  <c r="L16" i="22"/>
  <c r="K16" i="22"/>
  <c r="H16" i="22"/>
  <c r="E16" i="22"/>
  <c r="N15" i="22"/>
  <c r="L15" i="22"/>
  <c r="P15" i="22"/>
  <c r="K15" i="22"/>
  <c r="H15" i="22"/>
  <c r="E15" i="22"/>
  <c r="N14" i="22"/>
  <c r="L14" i="22"/>
  <c r="K14" i="22"/>
  <c r="H14" i="22"/>
  <c r="E14" i="22"/>
  <c r="N13" i="22"/>
  <c r="L13" i="22"/>
  <c r="K13" i="22"/>
  <c r="H13" i="22"/>
  <c r="E13" i="22"/>
  <c r="N12" i="22"/>
  <c r="L12" i="22"/>
  <c r="P12" i="22"/>
  <c r="O12" i="22" s="1"/>
  <c r="K12" i="22"/>
  <c r="H12" i="22"/>
  <c r="E12" i="22"/>
  <c r="N11" i="22"/>
  <c r="L11" i="22"/>
  <c r="P11" i="22" s="1"/>
  <c r="K11" i="22"/>
  <c r="H11" i="22"/>
  <c r="E11" i="22"/>
  <c r="N10" i="22"/>
  <c r="L10" i="22"/>
  <c r="K10" i="22"/>
  <c r="H10" i="22"/>
  <c r="E10" i="22"/>
  <c r="N9" i="22"/>
  <c r="L9" i="22"/>
  <c r="K9" i="22"/>
  <c r="H9" i="22"/>
  <c r="E9" i="22"/>
  <c r="N8" i="22"/>
  <c r="L8" i="22"/>
  <c r="K8" i="22"/>
  <c r="H8" i="22"/>
  <c r="E8" i="22"/>
  <c r="N7" i="22"/>
  <c r="L7" i="22"/>
  <c r="P7" i="22" s="1"/>
  <c r="M7" i="22" s="1"/>
  <c r="K7" i="22"/>
  <c r="H7" i="22"/>
  <c r="E7" i="22"/>
  <c r="N6" i="22"/>
  <c r="L6" i="22"/>
  <c r="P6" i="22"/>
  <c r="K6" i="22"/>
  <c r="H6" i="22"/>
  <c r="E6" i="22"/>
  <c r="N5" i="22"/>
  <c r="L5" i="22"/>
  <c r="P5" i="22"/>
  <c r="K5" i="22"/>
  <c r="H5" i="22"/>
  <c r="E5" i="22"/>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L5" i="11"/>
  <c r="P5" i="11"/>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5" i="13"/>
  <c r="L13" i="15"/>
  <c r="L6" i="15"/>
  <c r="L7" i="15"/>
  <c r="L8" i="15"/>
  <c r="L9" i="15"/>
  <c r="L10" i="15"/>
  <c r="L11" i="15"/>
  <c r="L12" i="15"/>
  <c r="L14" i="15"/>
  <c r="L15" i="15"/>
  <c r="P15" i="15" s="1"/>
  <c r="L16" i="15"/>
  <c r="L17" i="15"/>
  <c r="L18" i="15"/>
  <c r="L19" i="15"/>
  <c r="L20" i="15"/>
  <c r="L21" i="15"/>
  <c r="L22" i="15"/>
  <c r="L23" i="15"/>
  <c r="L24" i="15"/>
  <c r="L25" i="15"/>
  <c r="P25" i="15"/>
  <c r="L26" i="15"/>
  <c r="L27" i="15"/>
  <c r="L28" i="15"/>
  <c r="L29" i="15"/>
  <c r="L30" i="15"/>
  <c r="L31" i="15"/>
  <c r="L32" i="15"/>
  <c r="L33" i="15"/>
  <c r="L34" i="15"/>
  <c r="L35" i="15"/>
  <c r="L36"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5" i="15"/>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5" i="16"/>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5" i="17"/>
  <c r="E6" i="18"/>
  <c r="E7" i="18"/>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6" i="20"/>
  <c r="E7" i="20"/>
  <c r="E8" i="20"/>
  <c r="E9" i="20"/>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25" i="21"/>
  <c r="E26" i="21"/>
  <c r="E27" i="21"/>
  <c r="E28" i="21"/>
  <c r="E29" i="21"/>
  <c r="E30" i="21"/>
  <c r="E31" i="21"/>
  <c r="E32" i="21"/>
  <c r="E33" i="21"/>
  <c r="E34" i="21"/>
  <c r="E35" i="21"/>
  <c r="E36" i="21"/>
  <c r="E18" i="21"/>
  <c r="E19" i="21"/>
  <c r="E20" i="21"/>
  <c r="L19" i="21"/>
  <c r="N36" i="21"/>
  <c r="L36" i="21"/>
  <c r="K36" i="21"/>
  <c r="H36" i="21"/>
  <c r="N35" i="21"/>
  <c r="L35" i="21"/>
  <c r="K35" i="21"/>
  <c r="H35" i="21"/>
  <c r="N34" i="21"/>
  <c r="L34" i="21"/>
  <c r="K34" i="21"/>
  <c r="H34" i="21"/>
  <c r="N33" i="21"/>
  <c r="L33" i="21"/>
  <c r="K33" i="21"/>
  <c r="H33" i="21"/>
  <c r="N32" i="21"/>
  <c r="L32" i="21"/>
  <c r="K32" i="21"/>
  <c r="H32" i="21"/>
  <c r="N31" i="21"/>
  <c r="L31" i="21"/>
  <c r="K31" i="21"/>
  <c r="H31" i="21"/>
  <c r="N30" i="21"/>
  <c r="L30" i="21"/>
  <c r="K30" i="21"/>
  <c r="H30" i="21"/>
  <c r="N29" i="21"/>
  <c r="L29" i="21"/>
  <c r="P29" i="21"/>
  <c r="K29" i="21"/>
  <c r="H29" i="21"/>
  <c r="N28" i="21"/>
  <c r="L28" i="21"/>
  <c r="K28" i="21"/>
  <c r="H28" i="21"/>
  <c r="N27" i="21"/>
  <c r="P27" i="21" s="1"/>
  <c r="L27" i="21"/>
  <c r="K27" i="21"/>
  <c r="H27" i="21"/>
  <c r="N26" i="21"/>
  <c r="P26" i="21" s="1"/>
  <c r="M26" i="21" s="1"/>
  <c r="L26" i="21"/>
  <c r="K26" i="21"/>
  <c r="H26" i="21"/>
  <c r="N25" i="21"/>
  <c r="L25" i="21"/>
  <c r="P25" i="21" s="1"/>
  <c r="K25" i="21"/>
  <c r="H25" i="21"/>
  <c r="N24" i="21"/>
  <c r="P24" i="21"/>
  <c r="L24" i="21"/>
  <c r="K24" i="21"/>
  <c r="H24" i="21"/>
  <c r="E24" i="21"/>
  <c r="N23" i="21"/>
  <c r="L23" i="21"/>
  <c r="P23" i="21" s="1"/>
  <c r="K23" i="21"/>
  <c r="H23" i="21"/>
  <c r="E23" i="21"/>
  <c r="N22" i="21"/>
  <c r="L22" i="21"/>
  <c r="K22" i="21"/>
  <c r="H22" i="21"/>
  <c r="E22" i="21"/>
  <c r="N21" i="21"/>
  <c r="L21" i="21"/>
  <c r="K21" i="21"/>
  <c r="H21" i="21"/>
  <c r="E21" i="21"/>
  <c r="N20" i="21"/>
  <c r="L20" i="21"/>
  <c r="K20" i="21"/>
  <c r="H20" i="21"/>
  <c r="N19" i="21"/>
  <c r="P19" i="21" s="1"/>
  <c r="K19" i="21"/>
  <c r="H19" i="21"/>
  <c r="N18" i="21"/>
  <c r="L18" i="21"/>
  <c r="K18" i="21"/>
  <c r="H18" i="21"/>
  <c r="N17" i="21"/>
  <c r="L17" i="21"/>
  <c r="P17" i="21" s="1"/>
  <c r="K17" i="21"/>
  <c r="H17" i="21"/>
  <c r="E17" i="21"/>
  <c r="N16" i="21"/>
  <c r="L16" i="21"/>
  <c r="P16" i="21"/>
  <c r="M16" i="21" s="1"/>
  <c r="K16" i="21"/>
  <c r="H16" i="21"/>
  <c r="E16" i="21"/>
  <c r="N15" i="21"/>
  <c r="L15" i="21"/>
  <c r="K15" i="21"/>
  <c r="H15" i="21"/>
  <c r="E15" i="21"/>
  <c r="N14" i="21"/>
  <c r="L14" i="21"/>
  <c r="K14" i="21"/>
  <c r="H14" i="21"/>
  <c r="E14" i="21"/>
  <c r="N13" i="21"/>
  <c r="L13" i="21"/>
  <c r="P13" i="21" s="1"/>
  <c r="K13" i="21"/>
  <c r="H13" i="21"/>
  <c r="E13" i="21"/>
  <c r="N12" i="21"/>
  <c r="L12" i="21"/>
  <c r="K12" i="21"/>
  <c r="H12" i="21"/>
  <c r="E12" i="21"/>
  <c r="N11" i="21"/>
  <c r="L11" i="21"/>
  <c r="K11" i="21"/>
  <c r="H11" i="21"/>
  <c r="E11" i="21"/>
  <c r="N10" i="21"/>
  <c r="L10" i="21"/>
  <c r="K10" i="21"/>
  <c r="H10" i="21"/>
  <c r="E10" i="21"/>
  <c r="N9" i="21"/>
  <c r="L9" i="21"/>
  <c r="K9" i="21"/>
  <c r="H9" i="21"/>
  <c r="E9" i="21"/>
  <c r="N8" i="21"/>
  <c r="L8" i="21"/>
  <c r="P8" i="21" s="1"/>
  <c r="K8" i="21"/>
  <c r="H8" i="21"/>
  <c r="E8" i="21"/>
  <c r="N7" i="21"/>
  <c r="P7" i="21" s="1"/>
  <c r="M7" i="21" s="1"/>
  <c r="L7" i="21"/>
  <c r="K7" i="21"/>
  <c r="H7" i="21"/>
  <c r="E7" i="21"/>
  <c r="N6" i="21"/>
  <c r="L6" i="21"/>
  <c r="K6" i="21"/>
  <c r="H6" i="21"/>
  <c r="E6" i="21"/>
  <c r="N5" i="21"/>
  <c r="K5" i="21"/>
  <c r="H5" i="21"/>
  <c r="E5" i="21"/>
  <c r="N36" i="20"/>
  <c r="P36" i="20" s="1"/>
  <c r="L36" i="20"/>
  <c r="K36" i="20"/>
  <c r="H36" i="20"/>
  <c r="N35" i="20"/>
  <c r="L35" i="20"/>
  <c r="P35" i="20" s="1"/>
  <c r="O35" i="20" s="1"/>
  <c r="K35" i="20"/>
  <c r="H35" i="20"/>
  <c r="N34" i="20"/>
  <c r="L34" i="20"/>
  <c r="P34" i="20" s="1"/>
  <c r="K34" i="20"/>
  <c r="H34" i="20"/>
  <c r="N33" i="20"/>
  <c r="P33" i="20" s="1"/>
  <c r="L33" i="20"/>
  <c r="K33" i="20"/>
  <c r="H33" i="20"/>
  <c r="N32" i="20"/>
  <c r="L32" i="20"/>
  <c r="P32" i="20" s="1"/>
  <c r="K32" i="20"/>
  <c r="H32" i="20"/>
  <c r="N31" i="20"/>
  <c r="L31" i="20"/>
  <c r="K31" i="20"/>
  <c r="H31" i="20"/>
  <c r="N30" i="20"/>
  <c r="P30" i="20" s="1"/>
  <c r="L30" i="20"/>
  <c r="K30" i="20"/>
  <c r="H30" i="20"/>
  <c r="N29" i="20"/>
  <c r="L29" i="20"/>
  <c r="P29" i="20" s="1"/>
  <c r="K29" i="20"/>
  <c r="H29" i="20"/>
  <c r="N28" i="20"/>
  <c r="L28" i="20"/>
  <c r="K28" i="20"/>
  <c r="H28" i="20"/>
  <c r="N27" i="20"/>
  <c r="L27" i="20"/>
  <c r="K27" i="20"/>
  <c r="H27" i="20"/>
  <c r="N26" i="20"/>
  <c r="L26" i="20"/>
  <c r="M26" i="20" s="1"/>
  <c r="K26" i="20"/>
  <c r="H26" i="20"/>
  <c r="N25" i="20"/>
  <c r="L25" i="20"/>
  <c r="K25" i="20"/>
  <c r="H25" i="20"/>
  <c r="N24" i="20"/>
  <c r="L24" i="20"/>
  <c r="K24" i="20"/>
  <c r="H24" i="20"/>
  <c r="N23" i="20"/>
  <c r="L23" i="20"/>
  <c r="K23" i="20"/>
  <c r="H23" i="20"/>
  <c r="N22" i="20"/>
  <c r="L22" i="20"/>
  <c r="K22" i="20"/>
  <c r="H22" i="20"/>
  <c r="N21" i="20"/>
  <c r="L21" i="20"/>
  <c r="K21" i="20"/>
  <c r="H21" i="20"/>
  <c r="N20" i="20"/>
  <c r="L20" i="20"/>
  <c r="K20" i="20"/>
  <c r="H20" i="20"/>
  <c r="N19" i="20"/>
  <c r="P19" i="20" s="1"/>
  <c r="L19" i="20"/>
  <c r="K19" i="20"/>
  <c r="H19" i="20"/>
  <c r="N18" i="20"/>
  <c r="L18" i="20"/>
  <c r="K18" i="20"/>
  <c r="H18" i="20"/>
  <c r="N17" i="20"/>
  <c r="L17" i="20"/>
  <c r="K17" i="20"/>
  <c r="H17" i="20"/>
  <c r="N16" i="20"/>
  <c r="L16" i="20"/>
  <c r="K16" i="20"/>
  <c r="H16" i="20"/>
  <c r="N15" i="20"/>
  <c r="L15" i="20"/>
  <c r="K15" i="20"/>
  <c r="H15" i="20"/>
  <c r="N14" i="20"/>
  <c r="L14" i="20"/>
  <c r="K14" i="20"/>
  <c r="H14" i="20"/>
  <c r="N13" i="20"/>
  <c r="L13" i="20"/>
  <c r="K13" i="20"/>
  <c r="H13" i="20"/>
  <c r="N12" i="20"/>
  <c r="L12" i="20"/>
  <c r="K12" i="20"/>
  <c r="H12" i="20"/>
  <c r="N11" i="20"/>
  <c r="L11" i="20"/>
  <c r="K11" i="20"/>
  <c r="H11" i="20"/>
  <c r="N10" i="20"/>
  <c r="L10" i="20"/>
  <c r="K10" i="20"/>
  <c r="H10" i="20"/>
  <c r="N9" i="20"/>
  <c r="L9" i="20"/>
  <c r="K9" i="20"/>
  <c r="H9" i="20"/>
  <c r="N8" i="20"/>
  <c r="L8" i="20"/>
  <c r="K8" i="20"/>
  <c r="H8" i="20"/>
  <c r="N7" i="20"/>
  <c r="L7" i="20"/>
  <c r="K7" i="20"/>
  <c r="H7" i="20"/>
  <c r="N6" i="20"/>
  <c r="L6" i="20"/>
  <c r="P6" i="20"/>
  <c r="K6" i="20"/>
  <c r="H6" i="20"/>
  <c r="N5" i="20"/>
  <c r="L5" i="20"/>
  <c r="K5" i="20"/>
  <c r="H5" i="20"/>
  <c r="E5" i="20"/>
  <c r="E15" i="19"/>
  <c r="E16" i="19"/>
  <c r="E17" i="19"/>
  <c r="E18" i="19"/>
  <c r="E19" i="19"/>
  <c r="E20" i="19"/>
  <c r="N36" i="19"/>
  <c r="L36" i="19"/>
  <c r="K36" i="19"/>
  <c r="H36" i="19"/>
  <c r="E36" i="19"/>
  <c r="N35" i="19"/>
  <c r="L35" i="19"/>
  <c r="K35" i="19"/>
  <c r="H35" i="19"/>
  <c r="E35" i="19"/>
  <c r="N34" i="19"/>
  <c r="P34" i="19" s="1"/>
  <c r="L34" i="19"/>
  <c r="K34" i="19"/>
  <c r="H34" i="19"/>
  <c r="E34" i="19"/>
  <c r="N33" i="19"/>
  <c r="L33" i="19"/>
  <c r="P33" i="19" s="1"/>
  <c r="O33" i="19" s="1"/>
  <c r="K33" i="19"/>
  <c r="H33" i="19"/>
  <c r="E33" i="19"/>
  <c r="N32" i="19"/>
  <c r="L32" i="19"/>
  <c r="K32" i="19"/>
  <c r="H32" i="19"/>
  <c r="E32" i="19"/>
  <c r="N31" i="19"/>
  <c r="L31" i="19"/>
  <c r="P31" i="19" s="1"/>
  <c r="K31" i="19"/>
  <c r="H31" i="19"/>
  <c r="E31" i="19"/>
  <c r="N30" i="19"/>
  <c r="L30" i="19"/>
  <c r="K30" i="19"/>
  <c r="H30" i="19"/>
  <c r="E30" i="19"/>
  <c r="N29" i="19"/>
  <c r="P29" i="19" s="1"/>
  <c r="L29" i="19"/>
  <c r="K29" i="19"/>
  <c r="H29" i="19"/>
  <c r="E29" i="19"/>
  <c r="N28" i="19"/>
  <c r="L28" i="19"/>
  <c r="K28" i="19"/>
  <c r="H28" i="19"/>
  <c r="E28" i="19"/>
  <c r="N27" i="19"/>
  <c r="P27" i="19"/>
  <c r="L27" i="19"/>
  <c r="K27" i="19"/>
  <c r="H27" i="19"/>
  <c r="E27" i="19"/>
  <c r="N26" i="19"/>
  <c r="L26" i="19"/>
  <c r="P26" i="19" s="1"/>
  <c r="K26" i="19"/>
  <c r="H26" i="19"/>
  <c r="E26" i="19"/>
  <c r="N25" i="19"/>
  <c r="L25" i="19"/>
  <c r="K25" i="19"/>
  <c r="H25" i="19"/>
  <c r="N24" i="19"/>
  <c r="L24" i="19"/>
  <c r="K24" i="19"/>
  <c r="H24" i="19"/>
  <c r="E24" i="19"/>
  <c r="N23" i="19"/>
  <c r="P23" i="19" s="1"/>
  <c r="L23" i="19"/>
  <c r="K23" i="19"/>
  <c r="H23" i="19"/>
  <c r="E23" i="19"/>
  <c r="N22" i="19"/>
  <c r="L22" i="19"/>
  <c r="K22" i="19"/>
  <c r="H22" i="19"/>
  <c r="E22" i="19"/>
  <c r="N21" i="19"/>
  <c r="L21" i="19"/>
  <c r="K21" i="19"/>
  <c r="H21" i="19"/>
  <c r="E21" i="19"/>
  <c r="N20" i="19"/>
  <c r="P20" i="19" s="1"/>
  <c r="L20" i="19"/>
  <c r="K20" i="19"/>
  <c r="H20" i="19"/>
  <c r="N19" i="19"/>
  <c r="L19" i="19"/>
  <c r="K19" i="19"/>
  <c r="H19" i="19"/>
  <c r="N18" i="19"/>
  <c r="L18" i="19"/>
  <c r="K18" i="19"/>
  <c r="H18" i="19"/>
  <c r="N17" i="19"/>
  <c r="P17" i="19" s="1"/>
  <c r="L17" i="19"/>
  <c r="K17" i="19"/>
  <c r="H17" i="19"/>
  <c r="N16" i="19"/>
  <c r="L16" i="19"/>
  <c r="K16" i="19"/>
  <c r="H16" i="19"/>
  <c r="N15" i="19"/>
  <c r="L15" i="19"/>
  <c r="K15" i="19"/>
  <c r="H15" i="19"/>
  <c r="N14" i="19"/>
  <c r="P14" i="19" s="1"/>
  <c r="L14" i="19"/>
  <c r="K14" i="19"/>
  <c r="H14" i="19"/>
  <c r="E14" i="19"/>
  <c r="N13" i="19"/>
  <c r="L13" i="19"/>
  <c r="K13" i="19"/>
  <c r="H13" i="19"/>
  <c r="E13" i="19"/>
  <c r="N12" i="19"/>
  <c r="L12" i="19"/>
  <c r="K12" i="19"/>
  <c r="H12" i="19"/>
  <c r="E12" i="19"/>
  <c r="N11" i="19"/>
  <c r="P11" i="19" s="1"/>
  <c r="L11" i="19"/>
  <c r="K11" i="19"/>
  <c r="H11" i="19"/>
  <c r="E11" i="19"/>
  <c r="N10" i="19"/>
  <c r="L10" i="19"/>
  <c r="K10" i="19"/>
  <c r="H10" i="19"/>
  <c r="E10" i="19"/>
  <c r="N9" i="19"/>
  <c r="L9" i="19"/>
  <c r="K9" i="19"/>
  <c r="H9" i="19"/>
  <c r="E9" i="19"/>
  <c r="N8" i="19"/>
  <c r="P8" i="19" s="1"/>
  <c r="L8" i="19"/>
  <c r="K8" i="19"/>
  <c r="H8" i="19"/>
  <c r="E8" i="19"/>
  <c r="N7" i="19"/>
  <c r="L7" i="19"/>
  <c r="K7" i="19"/>
  <c r="H7" i="19"/>
  <c r="E7" i="19"/>
  <c r="N6" i="19"/>
  <c r="L6" i="19"/>
  <c r="K6" i="19"/>
  <c r="H6" i="19"/>
  <c r="E6" i="19"/>
  <c r="N5" i="19"/>
  <c r="P5" i="19" s="1"/>
  <c r="L5" i="19"/>
  <c r="K5" i="19"/>
  <c r="H5" i="19"/>
  <c r="E5" i="19"/>
  <c r="N36" i="18"/>
  <c r="L36" i="18"/>
  <c r="K36" i="18"/>
  <c r="H36" i="18"/>
  <c r="N35" i="18"/>
  <c r="L35" i="18"/>
  <c r="K35" i="18"/>
  <c r="H35" i="18"/>
  <c r="N34" i="18"/>
  <c r="L34" i="18"/>
  <c r="K34" i="18"/>
  <c r="H34" i="18"/>
  <c r="N33" i="18"/>
  <c r="L33" i="18"/>
  <c r="K33" i="18"/>
  <c r="H33" i="18"/>
  <c r="N32" i="18"/>
  <c r="L32" i="18"/>
  <c r="K32" i="18"/>
  <c r="H32" i="18"/>
  <c r="N31" i="18"/>
  <c r="L31" i="18"/>
  <c r="K31" i="18"/>
  <c r="H31" i="18"/>
  <c r="N30" i="18"/>
  <c r="L30" i="18"/>
  <c r="K30" i="18"/>
  <c r="H30" i="18"/>
  <c r="N29" i="18"/>
  <c r="P29" i="18" s="1"/>
  <c r="L29" i="18"/>
  <c r="K29" i="18"/>
  <c r="H29" i="18"/>
  <c r="N28" i="18"/>
  <c r="L28" i="18"/>
  <c r="K28" i="18"/>
  <c r="H28" i="18"/>
  <c r="N27" i="18"/>
  <c r="L27" i="18"/>
  <c r="K27" i="18"/>
  <c r="H27" i="18"/>
  <c r="N26" i="18"/>
  <c r="L26" i="18"/>
  <c r="K26" i="18"/>
  <c r="H26" i="18"/>
  <c r="N25" i="18"/>
  <c r="L25" i="18"/>
  <c r="K25" i="18"/>
  <c r="H25" i="18"/>
  <c r="N24" i="18"/>
  <c r="L24" i="18"/>
  <c r="K24" i="18"/>
  <c r="H24" i="18"/>
  <c r="N23" i="18"/>
  <c r="L23" i="18"/>
  <c r="K23" i="18"/>
  <c r="H23" i="18"/>
  <c r="N22" i="18"/>
  <c r="L22" i="18"/>
  <c r="K22" i="18"/>
  <c r="H22" i="18"/>
  <c r="N21" i="18"/>
  <c r="L21" i="18"/>
  <c r="K21" i="18"/>
  <c r="H21" i="18"/>
  <c r="N20" i="18"/>
  <c r="P20" i="18" s="1"/>
  <c r="L20" i="18"/>
  <c r="K20" i="18"/>
  <c r="H20" i="18"/>
  <c r="N19" i="18"/>
  <c r="L19" i="18"/>
  <c r="K19" i="18"/>
  <c r="H19" i="18"/>
  <c r="N18" i="18"/>
  <c r="L18" i="18"/>
  <c r="K18" i="18"/>
  <c r="H18" i="18"/>
  <c r="N17" i="18"/>
  <c r="L17" i="18"/>
  <c r="K17" i="18"/>
  <c r="H17" i="18"/>
  <c r="N16" i="18"/>
  <c r="L16" i="18"/>
  <c r="K16" i="18"/>
  <c r="H16" i="18"/>
  <c r="N15" i="18"/>
  <c r="L15" i="18"/>
  <c r="K15" i="18"/>
  <c r="H15" i="18"/>
  <c r="N14" i="18"/>
  <c r="L14" i="18"/>
  <c r="K14" i="18"/>
  <c r="H14" i="18"/>
  <c r="N13" i="18"/>
  <c r="L13" i="18"/>
  <c r="K13" i="18"/>
  <c r="H13" i="18"/>
  <c r="N12" i="18"/>
  <c r="L12" i="18"/>
  <c r="K12" i="18"/>
  <c r="H12" i="18"/>
  <c r="N11" i="18"/>
  <c r="L11" i="18"/>
  <c r="K11" i="18"/>
  <c r="H11" i="18"/>
  <c r="N10" i="18"/>
  <c r="L10" i="18"/>
  <c r="K10" i="18"/>
  <c r="H10" i="18"/>
  <c r="N9" i="18"/>
  <c r="L9" i="18"/>
  <c r="K9" i="18"/>
  <c r="H9" i="18"/>
  <c r="N8" i="18"/>
  <c r="L8" i="18"/>
  <c r="K8" i="18"/>
  <c r="H8" i="18"/>
  <c r="N7" i="18"/>
  <c r="L7" i="18"/>
  <c r="K7" i="18"/>
  <c r="H7" i="18"/>
  <c r="N6" i="18"/>
  <c r="L6" i="18"/>
  <c r="K6" i="18"/>
  <c r="H6" i="18"/>
  <c r="N5" i="18"/>
  <c r="L5" i="18"/>
  <c r="K5" i="18"/>
  <c r="H5" i="18"/>
  <c r="E5" i="18"/>
  <c r="N36" i="17"/>
  <c r="L36" i="17"/>
  <c r="K36" i="17"/>
  <c r="H36" i="17"/>
  <c r="N35" i="17"/>
  <c r="L35" i="17"/>
  <c r="K35" i="17"/>
  <c r="H35" i="17"/>
  <c r="N34" i="17"/>
  <c r="L34" i="17"/>
  <c r="K34" i="17"/>
  <c r="H34" i="17"/>
  <c r="N33" i="17"/>
  <c r="L33" i="17"/>
  <c r="K33" i="17"/>
  <c r="H33" i="17"/>
  <c r="N32" i="17"/>
  <c r="L32" i="17"/>
  <c r="K32" i="17"/>
  <c r="H32" i="17"/>
  <c r="N31" i="17"/>
  <c r="L31" i="17"/>
  <c r="K31" i="17"/>
  <c r="H31" i="17"/>
  <c r="N30" i="17"/>
  <c r="L30" i="17"/>
  <c r="K30" i="17"/>
  <c r="H30" i="17"/>
  <c r="N29" i="17"/>
  <c r="L29" i="17"/>
  <c r="K29" i="17"/>
  <c r="H29" i="17"/>
  <c r="N28" i="17"/>
  <c r="L28" i="17"/>
  <c r="K28" i="17"/>
  <c r="H28" i="17"/>
  <c r="N27" i="17"/>
  <c r="L27" i="17"/>
  <c r="K27" i="17"/>
  <c r="H27" i="17"/>
  <c r="N26" i="17"/>
  <c r="L26" i="17"/>
  <c r="K26" i="17"/>
  <c r="H26" i="17"/>
  <c r="N25" i="17"/>
  <c r="L25" i="17"/>
  <c r="K25" i="17"/>
  <c r="H25" i="17"/>
  <c r="N24" i="17"/>
  <c r="L24" i="17"/>
  <c r="K24" i="17"/>
  <c r="H24" i="17"/>
  <c r="N23" i="17"/>
  <c r="L23" i="17"/>
  <c r="K23" i="17"/>
  <c r="H23" i="17"/>
  <c r="N22" i="17"/>
  <c r="L22" i="17"/>
  <c r="K22" i="17"/>
  <c r="H22" i="17"/>
  <c r="N21" i="17"/>
  <c r="L21" i="17"/>
  <c r="K21" i="17"/>
  <c r="H21" i="17"/>
  <c r="N20" i="17"/>
  <c r="L20" i="17"/>
  <c r="K20" i="17"/>
  <c r="H20" i="17"/>
  <c r="N19" i="17"/>
  <c r="L19" i="17"/>
  <c r="K19" i="17"/>
  <c r="H19" i="17"/>
  <c r="N18" i="17"/>
  <c r="L18" i="17"/>
  <c r="K18" i="17"/>
  <c r="H18" i="17"/>
  <c r="N17" i="17"/>
  <c r="L17" i="17"/>
  <c r="K17" i="17"/>
  <c r="H17" i="17"/>
  <c r="N16" i="17"/>
  <c r="L16" i="17"/>
  <c r="K16" i="17"/>
  <c r="H16" i="17"/>
  <c r="N15" i="17"/>
  <c r="L15" i="17"/>
  <c r="K15" i="17"/>
  <c r="H15" i="17"/>
  <c r="N14" i="17"/>
  <c r="L14" i="17"/>
  <c r="K14" i="17"/>
  <c r="H14" i="17"/>
  <c r="N13" i="17"/>
  <c r="L13" i="17"/>
  <c r="K13" i="17"/>
  <c r="H13" i="17"/>
  <c r="N12" i="17"/>
  <c r="L12" i="17"/>
  <c r="K12" i="17"/>
  <c r="H12" i="17"/>
  <c r="N11" i="17"/>
  <c r="L11" i="17"/>
  <c r="K11" i="17"/>
  <c r="H11" i="17"/>
  <c r="N10" i="17"/>
  <c r="L10" i="17"/>
  <c r="K10" i="17"/>
  <c r="H10" i="17"/>
  <c r="N9" i="17"/>
  <c r="L9" i="17"/>
  <c r="K9" i="17"/>
  <c r="H9" i="17"/>
  <c r="N8" i="17"/>
  <c r="L8" i="17"/>
  <c r="K8" i="17"/>
  <c r="H8" i="17"/>
  <c r="N7" i="17"/>
  <c r="L7" i="17"/>
  <c r="K7" i="17"/>
  <c r="H7" i="17"/>
  <c r="N6" i="17"/>
  <c r="L6" i="17"/>
  <c r="K6" i="17"/>
  <c r="H6" i="17"/>
  <c r="N5" i="17"/>
  <c r="L5" i="17"/>
  <c r="K5" i="17"/>
  <c r="H5" i="17"/>
  <c r="N36" i="16"/>
  <c r="L36" i="16"/>
  <c r="K36" i="16"/>
  <c r="H36" i="16"/>
  <c r="N35" i="16"/>
  <c r="L35" i="16"/>
  <c r="K35" i="16"/>
  <c r="H35" i="16"/>
  <c r="N34" i="16"/>
  <c r="L34" i="16"/>
  <c r="K34" i="16"/>
  <c r="H34" i="16"/>
  <c r="N33" i="16"/>
  <c r="L33" i="16"/>
  <c r="K33" i="16"/>
  <c r="H33" i="16"/>
  <c r="N32" i="16"/>
  <c r="L32" i="16"/>
  <c r="K32" i="16"/>
  <c r="H32" i="16"/>
  <c r="N31" i="16"/>
  <c r="L31" i="16"/>
  <c r="K31" i="16"/>
  <c r="H31" i="16"/>
  <c r="N30" i="16"/>
  <c r="L30" i="16"/>
  <c r="K30" i="16"/>
  <c r="H30" i="16"/>
  <c r="N29" i="16"/>
  <c r="L29" i="16"/>
  <c r="K29" i="16"/>
  <c r="H29" i="16"/>
  <c r="N28" i="16"/>
  <c r="L28" i="16"/>
  <c r="K28" i="16"/>
  <c r="H28" i="16"/>
  <c r="N27" i="16"/>
  <c r="L27" i="16"/>
  <c r="K27" i="16"/>
  <c r="H27" i="16"/>
  <c r="N26" i="16"/>
  <c r="L26" i="16"/>
  <c r="K26" i="16"/>
  <c r="H26" i="16"/>
  <c r="N25" i="16"/>
  <c r="L25" i="16"/>
  <c r="K25" i="16"/>
  <c r="H25" i="16"/>
  <c r="N24" i="16"/>
  <c r="L24" i="16"/>
  <c r="K24" i="16"/>
  <c r="H24" i="16"/>
  <c r="N23" i="16"/>
  <c r="L23" i="16"/>
  <c r="K23" i="16"/>
  <c r="H23" i="16"/>
  <c r="N22" i="16"/>
  <c r="L22" i="16"/>
  <c r="K22" i="16"/>
  <c r="H22" i="16"/>
  <c r="N21" i="16"/>
  <c r="L21" i="16"/>
  <c r="K21" i="16"/>
  <c r="H21" i="16"/>
  <c r="N20" i="16"/>
  <c r="L20" i="16"/>
  <c r="K20" i="16"/>
  <c r="H20" i="16"/>
  <c r="N19" i="16"/>
  <c r="L19" i="16"/>
  <c r="K19" i="16"/>
  <c r="H19" i="16"/>
  <c r="N18" i="16"/>
  <c r="L18" i="16"/>
  <c r="K18" i="16"/>
  <c r="H18" i="16"/>
  <c r="N17" i="16"/>
  <c r="L17" i="16"/>
  <c r="K17" i="16"/>
  <c r="H17" i="16"/>
  <c r="N16" i="16"/>
  <c r="L16" i="16"/>
  <c r="K16" i="16"/>
  <c r="H16" i="16"/>
  <c r="N15" i="16"/>
  <c r="L15" i="16"/>
  <c r="K15" i="16"/>
  <c r="H15" i="16"/>
  <c r="N14" i="16"/>
  <c r="L14" i="16"/>
  <c r="K14" i="16"/>
  <c r="H14" i="16"/>
  <c r="N13" i="16"/>
  <c r="L13" i="16"/>
  <c r="K13" i="16"/>
  <c r="H13" i="16"/>
  <c r="N12" i="16"/>
  <c r="L12" i="16"/>
  <c r="K12" i="16"/>
  <c r="H12" i="16"/>
  <c r="N11" i="16"/>
  <c r="L11" i="16"/>
  <c r="K11" i="16"/>
  <c r="H11" i="16"/>
  <c r="N10" i="16"/>
  <c r="L10" i="16"/>
  <c r="K10" i="16"/>
  <c r="H10" i="16"/>
  <c r="N9" i="16"/>
  <c r="L9" i="16"/>
  <c r="K9" i="16"/>
  <c r="H9" i="16"/>
  <c r="N8" i="16"/>
  <c r="L8" i="16"/>
  <c r="K8" i="16"/>
  <c r="H8" i="16"/>
  <c r="N7" i="16"/>
  <c r="L7" i="16"/>
  <c r="K7" i="16"/>
  <c r="H7" i="16"/>
  <c r="N6" i="16"/>
  <c r="L6" i="16"/>
  <c r="K6" i="16"/>
  <c r="H6" i="16"/>
  <c r="N5" i="16"/>
  <c r="L5" i="16"/>
  <c r="K5" i="16"/>
  <c r="H5" i="16"/>
  <c r="N36" i="15"/>
  <c r="K36" i="15"/>
  <c r="H36" i="15"/>
  <c r="N35" i="15"/>
  <c r="K35" i="15"/>
  <c r="H35" i="15"/>
  <c r="N34" i="15"/>
  <c r="K34" i="15"/>
  <c r="H34" i="15"/>
  <c r="N33" i="15"/>
  <c r="K33" i="15"/>
  <c r="H33" i="15"/>
  <c r="N32" i="15"/>
  <c r="K32" i="15"/>
  <c r="H32" i="15"/>
  <c r="N31" i="15"/>
  <c r="K31" i="15"/>
  <c r="H31" i="15"/>
  <c r="N30" i="15"/>
  <c r="K30" i="15"/>
  <c r="H30" i="15"/>
  <c r="N29" i="15"/>
  <c r="P29" i="15"/>
  <c r="K29" i="15"/>
  <c r="H29" i="15"/>
  <c r="N28" i="15"/>
  <c r="P28" i="15"/>
  <c r="K28" i="15"/>
  <c r="H28" i="15"/>
  <c r="N27" i="15"/>
  <c r="P27" i="15" s="1"/>
  <c r="K27" i="15"/>
  <c r="H27" i="15"/>
  <c r="N26" i="15"/>
  <c r="P26" i="15"/>
  <c r="K26" i="15"/>
  <c r="H26" i="15"/>
  <c r="N25" i="15"/>
  <c r="K25" i="15"/>
  <c r="H25" i="15"/>
  <c r="N24" i="15"/>
  <c r="P24" i="15" s="1"/>
  <c r="K24" i="15"/>
  <c r="H24" i="15"/>
  <c r="N23" i="15"/>
  <c r="P23" i="15"/>
  <c r="K23" i="15"/>
  <c r="H23" i="15"/>
  <c r="N22" i="15"/>
  <c r="K22" i="15"/>
  <c r="H22" i="15"/>
  <c r="N21" i="15"/>
  <c r="K21" i="15"/>
  <c r="H21" i="15"/>
  <c r="N20" i="15"/>
  <c r="K20" i="15"/>
  <c r="H20" i="15"/>
  <c r="N19" i="15"/>
  <c r="P19" i="15" s="1"/>
  <c r="K19" i="15"/>
  <c r="H19" i="15"/>
  <c r="N18" i="15"/>
  <c r="K18" i="15"/>
  <c r="H18" i="15"/>
  <c r="N17" i="15"/>
  <c r="P17" i="15" s="1"/>
  <c r="K17" i="15"/>
  <c r="H17" i="15"/>
  <c r="N16" i="15"/>
  <c r="K16" i="15"/>
  <c r="H16" i="15"/>
  <c r="N15" i="15"/>
  <c r="K15" i="15"/>
  <c r="H15" i="15"/>
  <c r="N14" i="15"/>
  <c r="P14" i="15" s="1"/>
  <c r="K14" i="15"/>
  <c r="H14" i="15"/>
  <c r="N13" i="15"/>
  <c r="P13" i="15" s="1"/>
  <c r="K13" i="15"/>
  <c r="H13" i="15"/>
  <c r="N12" i="15"/>
  <c r="K12" i="15"/>
  <c r="H12" i="15"/>
  <c r="N11" i="15"/>
  <c r="K11" i="15"/>
  <c r="H11" i="15"/>
  <c r="N10" i="15"/>
  <c r="K10" i="15"/>
  <c r="H10" i="15"/>
  <c r="N9" i="15"/>
  <c r="P9" i="15"/>
  <c r="O9" i="15" s="1"/>
  <c r="K9" i="15"/>
  <c r="H9" i="15"/>
  <c r="N8" i="15"/>
  <c r="K8" i="15"/>
  <c r="H8" i="15"/>
  <c r="N7" i="15"/>
  <c r="P7" i="15" s="1"/>
  <c r="K7" i="15"/>
  <c r="H7" i="15"/>
  <c r="N6" i="15"/>
  <c r="K6" i="15"/>
  <c r="H6" i="15"/>
  <c r="N5" i="15"/>
  <c r="L5" i="15"/>
  <c r="K5" i="15"/>
  <c r="H5" i="15"/>
  <c r="E18" i="14"/>
  <c r="E19" i="14"/>
  <c r="E20" i="14"/>
  <c r="N36" i="14"/>
  <c r="P36" i="14"/>
  <c r="L36" i="14"/>
  <c r="K36" i="14"/>
  <c r="H36" i="14"/>
  <c r="E36" i="14"/>
  <c r="N35" i="14"/>
  <c r="L35" i="14"/>
  <c r="K35" i="14"/>
  <c r="H35" i="14"/>
  <c r="E35" i="14"/>
  <c r="N34" i="14"/>
  <c r="L34" i="14"/>
  <c r="K34" i="14"/>
  <c r="H34" i="14"/>
  <c r="E34" i="14"/>
  <c r="N33" i="14"/>
  <c r="P33" i="14" s="1"/>
  <c r="L33" i="14"/>
  <c r="K33" i="14"/>
  <c r="H33" i="14"/>
  <c r="E33" i="14"/>
  <c r="N32" i="14"/>
  <c r="L32" i="14"/>
  <c r="K32" i="14"/>
  <c r="H32" i="14"/>
  <c r="E32" i="14"/>
  <c r="N31" i="14"/>
  <c r="P31" i="14" s="1"/>
  <c r="M31" i="14" s="1"/>
  <c r="L31" i="14"/>
  <c r="K31" i="14"/>
  <c r="H31" i="14"/>
  <c r="E31" i="14"/>
  <c r="N30" i="14"/>
  <c r="L30" i="14"/>
  <c r="K30" i="14"/>
  <c r="H30" i="14"/>
  <c r="E30" i="14"/>
  <c r="N29" i="14"/>
  <c r="L29" i="14"/>
  <c r="P29" i="14" s="1"/>
  <c r="K29" i="14"/>
  <c r="H29" i="14"/>
  <c r="E29" i="14"/>
  <c r="N28" i="14"/>
  <c r="P28" i="14"/>
  <c r="L28" i="14"/>
  <c r="K28" i="14"/>
  <c r="H28" i="14"/>
  <c r="E28" i="14"/>
  <c r="N27" i="14"/>
  <c r="L27" i="14"/>
  <c r="K27" i="14"/>
  <c r="H27" i="14"/>
  <c r="E27" i="14"/>
  <c r="N26" i="14"/>
  <c r="L26" i="14"/>
  <c r="K26" i="14"/>
  <c r="H26" i="14"/>
  <c r="E26" i="14"/>
  <c r="N25" i="14"/>
  <c r="L25" i="14"/>
  <c r="P25" i="14" s="1"/>
  <c r="K25" i="14"/>
  <c r="H25" i="14"/>
  <c r="N24" i="14"/>
  <c r="L24" i="14"/>
  <c r="K24" i="14"/>
  <c r="H24" i="14"/>
  <c r="E24" i="14"/>
  <c r="N23" i="14"/>
  <c r="L23" i="14"/>
  <c r="K23" i="14"/>
  <c r="H23" i="14"/>
  <c r="E23" i="14"/>
  <c r="N22" i="14"/>
  <c r="P22" i="14" s="1"/>
  <c r="L22" i="14"/>
  <c r="K22" i="14"/>
  <c r="H22" i="14"/>
  <c r="E22" i="14"/>
  <c r="N21" i="14"/>
  <c r="L21" i="14"/>
  <c r="P21" i="14" s="1"/>
  <c r="O21" i="14" s="1"/>
  <c r="K21" i="14"/>
  <c r="H21" i="14"/>
  <c r="E21" i="14"/>
  <c r="N20" i="14"/>
  <c r="L20" i="14"/>
  <c r="K20" i="14"/>
  <c r="H20" i="14"/>
  <c r="N19" i="14"/>
  <c r="L19" i="14"/>
  <c r="K19" i="14"/>
  <c r="H19" i="14"/>
  <c r="N18" i="14"/>
  <c r="L18" i="14"/>
  <c r="K18" i="14"/>
  <c r="H18" i="14"/>
  <c r="N17" i="14"/>
  <c r="L17" i="14"/>
  <c r="P17" i="14" s="1"/>
  <c r="K17" i="14"/>
  <c r="H17" i="14"/>
  <c r="E17" i="14"/>
  <c r="N16" i="14"/>
  <c r="L16" i="14"/>
  <c r="P16" i="14" s="1"/>
  <c r="O16" i="14" s="1"/>
  <c r="K16" i="14"/>
  <c r="H16" i="14"/>
  <c r="E16" i="14"/>
  <c r="N15" i="14"/>
  <c r="P15" i="14" s="1"/>
  <c r="L15" i="14"/>
  <c r="K15" i="14"/>
  <c r="H15" i="14"/>
  <c r="E15" i="14"/>
  <c r="N14" i="14"/>
  <c r="L14" i="14"/>
  <c r="K14" i="14"/>
  <c r="H14" i="14"/>
  <c r="E14" i="14"/>
  <c r="N13" i="14"/>
  <c r="L13" i="14"/>
  <c r="P13" i="14"/>
  <c r="K13" i="14"/>
  <c r="H13" i="14"/>
  <c r="E13" i="14"/>
  <c r="N12" i="14"/>
  <c r="L12" i="14"/>
  <c r="K12" i="14"/>
  <c r="H12" i="14"/>
  <c r="E12" i="14"/>
  <c r="N11" i="14"/>
  <c r="P11" i="14" s="1"/>
  <c r="L11" i="14"/>
  <c r="K11" i="14"/>
  <c r="H11" i="14"/>
  <c r="E11" i="14"/>
  <c r="N10" i="14"/>
  <c r="L10" i="14"/>
  <c r="K10" i="14"/>
  <c r="H10" i="14"/>
  <c r="E10" i="14"/>
  <c r="N9" i="14"/>
  <c r="L9" i="14"/>
  <c r="K9" i="14"/>
  <c r="H9" i="14"/>
  <c r="E9" i="14"/>
  <c r="N8" i="14"/>
  <c r="L8" i="14"/>
  <c r="K8" i="14"/>
  <c r="H8" i="14"/>
  <c r="E8" i="14"/>
  <c r="N7" i="14"/>
  <c r="L7" i="14"/>
  <c r="K7" i="14"/>
  <c r="H7" i="14"/>
  <c r="E7" i="14"/>
  <c r="N6" i="14"/>
  <c r="L6" i="14"/>
  <c r="K6" i="14"/>
  <c r="H6" i="14"/>
  <c r="E6" i="14"/>
  <c r="N5" i="14"/>
  <c r="L5" i="14"/>
  <c r="K5" i="14"/>
  <c r="H5" i="14"/>
  <c r="E5" i="14"/>
  <c r="N36" i="13"/>
  <c r="L36" i="13"/>
  <c r="P36" i="13" s="1"/>
  <c r="K36" i="13"/>
  <c r="H36" i="13"/>
  <c r="N35" i="13"/>
  <c r="P35" i="13" s="1"/>
  <c r="L35" i="13"/>
  <c r="K35" i="13"/>
  <c r="H35" i="13"/>
  <c r="N34" i="13"/>
  <c r="L34" i="13"/>
  <c r="P34" i="13"/>
  <c r="K34" i="13"/>
  <c r="H34" i="13"/>
  <c r="N33" i="13"/>
  <c r="P33" i="13" s="1"/>
  <c r="L33" i="13"/>
  <c r="K33" i="13"/>
  <c r="H33" i="13"/>
  <c r="N32" i="13"/>
  <c r="L32" i="13"/>
  <c r="P32" i="13" s="1"/>
  <c r="K32" i="13"/>
  <c r="H32" i="13"/>
  <c r="N31" i="13"/>
  <c r="L31" i="13"/>
  <c r="K31" i="13"/>
  <c r="H31" i="13"/>
  <c r="N30" i="13"/>
  <c r="P30" i="13" s="1"/>
  <c r="L30" i="13"/>
  <c r="K30" i="13"/>
  <c r="H30" i="13"/>
  <c r="N29" i="13"/>
  <c r="L29" i="13"/>
  <c r="K29" i="13"/>
  <c r="H29" i="13"/>
  <c r="N28" i="13"/>
  <c r="L28" i="13"/>
  <c r="P28" i="13" s="1"/>
  <c r="K28" i="13"/>
  <c r="H28" i="13"/>
  <c r="N27" i="13"/>
  <c r="L27" i="13"/>
  <c r="P27" i="13"/>
  <c r="K27" i="13"/>
  <c r="H27" i="13"/>
  <c r="N26" i="13"/>
  <c r="P26" i="13" s="1"/>
  <c r="L26" i="13"/>
  <c r="K26" i="13"/>
  <c r="H26" i="13"/>
  <c r="N25" i="13"/>
  <c r="L25" i="13"/>
  <c r="K25" i="13"/>
  <c r="H25" i="13"/>
  <c r="N24" i="13"/>
  <c r="L24" i="13"/>
  <c r="P24" i="13" s="1"/>
  <c r="K24" i="13"/>
  <c r="H24" i="13"/>
  <c r="N23" i="13"/>
  <c r="L23" i="13"/>
  <c r="K23" i="13"/>
  <c r="H23" i="13"/>
  <c r="N22" i="13"/>
  <c r="L22" i="13"/>
  <c r="P22" i="13" s="1"/>
  <c r="K22" i="13"/>
  <c r="H22" i="13"/>
  <c r="N21" i="13"/>
  <c r="L21" i="13"/>
  <c r="K21" i="13"/>
  <c r="H21" i="13"/>
  <c r="N20" i="13"/>
  <c r="L20" i="13"/>
  <c r="K20" i="13"/>
  <c r="H20" i="13"/>
  <c r="N19" i="13"/>
  <c r="L19" i="13"/>
  <c r="K19" i="13"/>
  <c r="H19" i="13"/>
  <c r="N18" i="13"/>
  <c r="L18" i="13"/>
  <c r="P18" i="13" s="1"/>
  <c r="K18" i="13"/>
  <c r="H18" i="13"/>
  <c r="N17" i="13"/>
  <c r="P17" i="13"/>
  <c r="L17" i="13"/>
  <c r="K17" i="13"/>
  <c r="H17" i="13"/>
  <c r="N16" i="13"/>
  <c r="L16" i="13"/>
  <c r="K16" i="13"/>
  <c r="H16" i="13"/>
  <c r="N15" i="13"/>
  <c r="L15" i="13"/>
  <c r="K15" i="13"/>
  <c r="H15" i="13"/>
  <c r="N14" i="13"/>
  <c r="L14" i="13"/>
  <c r="P14" i="13" s="1"/>
  <c r="K14" i="13"/>
  <c r="H14" i="13"/>
  <c r="N13" i="13"/>
  <c r="L13" i="13"/>
  <c r="K13" i="13"/>
  <c r="H13" i="13"/>
  <c r="N12" i="13"/>
  <c r="L12" i="13"/>
  <c r="P12" i="13" s="1"/>
  <c r="O12" i="13" s="1"/>
  <c r="K12" i="13"/>
  <c r="H12" i="13"/>
  <c r="N11" i="13"/>
  <c r="L11" i="13"/>
  <c r="K11" i="13"/>
  <c r="H11" i="13"/>
  <c r="N10" i="13"/>
  <c r="L10" i="13"/>
  <c r="P10" i="13" s="1"/>
  <c r="O10" i="13" s="1"/>
  <c r="K10" i="13"/>
  <c r="H10" i="13"/>
  <c r="N9" i="13"/>
  <c r="L9" i="13"/>
  <c r="K9" i="13"/>
  <c r="H9" i="13"/>
  <c r="N8" i="13"/>
  <c r="L8" i="13"/>
  <c r="K8" i="13"/>
  <c r="H8" i="13"/>
  <c r="N7" i="13"/>
  <c r="L7" i="13"/>
  <c r="K7" i="13"/>
  <c r="H7" i="13"/>
  <c r="N6" i="13"/>
  <c r="L6" i="13"/>
  <c r="K6" i="13"/>
  <c r="H6" i="13"/>
  <c r="N5" i="13"/>
  <c r="L5" i="13"/>
  <c r="K5" i="13"/>
  <c r="H5" i="13"/>
  <c r="K6" i="1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L6" i="11"/>
  <c r="N6" i="11"/>
  <c r="P6" i="11" s="1"/>
  <c r="L7" i="11"/>
  <c r="N7" i="11"/>
  <c r="L8" i="11"/>
  <c r="N8" i="11"/>
  <c r="L9" i="11"/>
  <c r="N9" i="11"/>
  <c r="L10" i="11"/>
  <c r="N10" i="11"/>
  <c r="P10" i="11" s="1"/>
  <c r="L11" i="11"/>
  <c r="N11" i="11"/>
  <c r="L12" i="11"/>
  <c r="P12" i="11"/>
  <c r="N12" i="11"/>
  <c r="L13" i="11"/>
  <c r="P13" i="11" s="1"/>
  <c r="N13" i="11"/>
  <c r="L14" i="11"/>
  <c r="N14" i="11"/>
  <c r="L15" i="11"/>
  <c r="P15" i="11" s="1"/>
  <c r="O15" i="11" s="1"/>
  <c r="N15" i="11"/>
  <c r="L16" i="11"/>
  <c r="P16" i="11" s="1"/>
  <c r="N16" i="11"/>
  <c r="L17" i="11"/>
  <c r="N17" i="11"/>
  <c r="L18" i="11"/>
  <c r="N18" i="11"/>
  <c r="L19" i="11"/>
  <c r="N19" i="11"/>
  <c r="L20" i="11"/>
  <c r="N20" i="11"/>
  <c r="P20" i="11" s="1"/>
  <c r="L21" i="11"/>
  <c r="P21" i="11"/>
  <c r="N21" i="11"/>
  <c r="L22" i="11"/>
  <c r="N22" i="11"/>
  <c r="L23" i="11"/>
  <c r="P23" i="11" s="1"/>
  <c r="N23" i="11"/>
  <c r="L24" i="11"/>
  <c r="P24" i="11" s="1"/>
  <c r="O24" i="11" s="1"/>
  <c r="N24" i="11"/>
  <c r="L25" i="11"/>
  <c r="N25" i="11"/>
  <c r="P25" i="11" s="1"/>
  <c r="L26" i="11"/>
  <c r="N26" i="11"/>
  <c r="L27" i="11"/>
  <c r="N27" i="11"/>
  <c r="L28" i="11"/>
  <c r="N28" i="11"/>
  <c r="L29" i="11"/>
  <c r="N29" i="11"/>
  <c r="P29" i="11" s="1"/>
  <c r="L30" i="11"/>
  <c r="P30" i="11" s="1"/>
  <c r="N30" i="11"/>
  <c r="L31" i="11"/>
  <c r="N31" i="11"/>
  <c r="L32" i="11"/>
  <c r="N32" i="11"/>
  <c r="L33" i="11"/>
  <c r="P33" i="11" s="1"/>
  <c r="N33" i="11"/>
  <c r="L34" i="11"/>
  <c r="N34" i="11"/>
  <c r="L35" i="11"/>
  <c r="P35" i="11" s="1"/>
  <c r="N35" i="11"/>
  <c r="L36" i="11"/>
  <c r="N36" i="11"/>
  <c r="N5" i="11"/>
  <c r="K5" i="11"/>
  <c r="H5" i="11"/>
  <c r="E5" i="11"/>
  <c r="P35" i="15"/>
  <c r="M35" i="15" s="1"/>
  <c r="P22" i="15"/>
  <c r="P16" i="15"/>
  <c r="M16" i="15" s="1"/>
  <c r="P10" i="15"/>
  <c r="O10" i="15" s="1"/>
  <c r="P24" i="14"/>
  <c r="P14" i="14"/>
  <c r="P12" i="14"/>
  <c r="M12" i="14"/>
  <c r="P8" i="14"/>
  <c r="P30" i="14"/>
  <c r="O31" i="14"/>
  <c r="P34" i="14"/>
  <c r="P35" i="14"/>
  <c r="O35" i="14" s="1"/>
  <c r="P29" i="13"/>
  <c r="P31" i="13"/>
  <c r="M31" i="13"/>
  <c r="M26" i="13"/>
  <c r="P25" i="13"/>
  <c r="P15" i="13"/>
  <c r="O15" i="13" s="1"/>
  <c r="P11" i="13"/>
  <c r="M11" i="13" s="1"/>
  <c r="O11" i="13"/>
  <c r="P5" i="13"/>
  <c r="O5" i="13" s="1"/>
  <c r="M10" i="13"/>
  <c r="O31" i="13"/>
  <c r="P16" i="13"/>
  <c r="P19" i="11"/>
  <c r="O19" i="11" s="1"/>
  <c r="P36" i="11"/>
  <c r="P31" i="11"/>
  <c r="O23" i="11"/>
  <c r="P27" i="11"/>
  <c r="O27" i="11" s="1"/>
  <c r="P11" i="11"/>
  <c r="P9" i="11"/>
  <c r="M9" i="11" s="1"/>
  <c r="P17" i="11"/>
  <c r="P22" i="11"/>
  <c r="P14" i="11"/>
  <c r="M14" i="11" s="1"/>
  <c r="P28" i="11"/>
  <c r="P8" i="11"/>
  <c r="M10" i="15"/>
  <c r="M8" i="14"/>
  <c r="O26" i="13"/>
  <c r="M15" i="13"/>
  <c r="M23" i="11"/>
  <c r="M21" i="14"/>
  <c r="P5" i="14"/>
  <c r="O5" i="14" s="1"/>
  <c r="P14" i="21"/>
  <c r="M14" i="21" s="1"/>
  <c r="P35" i="21"/>
  <c r="M35" i="21" s="1"/>
  <c r="P33" i="21"/>
  <c r="M33" i="21" s="1"/>
  <c r="P36" i="21"/>
  <c r="P34" i="21"/>
  <c r="M34" i="21" s="1"/>
  <c r="P32" i="21"/>
  <c r="M32" i="21"/>
  <c r="P31" i="21"/>
  <c r="M31" i="21" s="1"/>
  <c r="P30" i="21"/>
  <c r="P28" i="21"/>
  <c r="O19" i="21"/>
  <c r="P15" i="21"/>
  <c r="M15" i="21" s="1"/>
  <c r="P11" i="21"/>
  <c r="M11" i="21" s="1"/>
  <c r="P9" i="21"/>
  <c r="M9" i="21"/>
  <c r="P6" i="21"/>
  <c r="O27" i="21"/>
  <c r="O16" i="21"/>
  <c r="P21" i="21"/>
  <c r="P22" i="21"/>
  <c r="P18" i="21"/>
  <c r="P12" i="20"/>
  <c r="M12" i="20"/>
  <c r="P10" i="20"/>
  <c r="M10" i="20" s="1"/>
  <c r="O33" i="20"/>
  <c r="P22" i="20"/>
  <c r="M32" i="20"/>
  <c r="P31" i="20"/>
  <c r="O31" i="20" s="1"/>
  <c r="P27" i="20"/>
  <c r="M27" i="20" s="1"/>
  <c r="P26" i="20"/>
  <c r="P24" i="20"/>
  <c r="P21" i="20"/>
  <c r="M21" i="20"/>
  <c r="M19" i="20"/>
  <c r="P17" i="20"/>
  <c r="P15" i="20"/>
  <c r="O15" i="20"/>
  <c r="P13" i="20"/>
  <c r="P11" i="20"/>
  <c r="M11" i="20" s="1"/>
  <c r="P9" i="20"/>
  <c r="M9" i="20"/>
  <c r="P7" i="20"/>
  <c r="M7" i="20" s="1"/>
  <c r="P5" i="20"/>
  <c r="M5" i="20" s="1"/>
  <c r="O12" i="20"/>
  <c r="P25" i="20"/>
  <c r="P28" i="20"/>
  <c r="O34" i="20"/>
  <c r="M36" i="20"/>
  <c r="P18" i="20"/>
  <c r="M31" i="19"/>
  <c r="P35" i="19"/>
  <c r="M35" i="19"/>
  <c r="M34" i="19"/>
  <c r="P32" i="19"/>
  <c r="M32" i="19" s="1"/>
  <c r="P30" i="19"/>
  <c r="P28" i="19"/>
  <c r="M26" i="19"/>
  <c r="P25" i="19"/>
  <c r="P22" i="19"/>
  <c r="O22" i="19"/>
  <c r="O20" i="19"/>
  <c r="P19" i="19"/>
  <c r="O19" i="19" s="1"/>
  <c r="P21" i="19"/>
  <c r="O21" i="19" s="1"/>
  <c r="P24" i="19"/>
  <c r="P18" i="19"/>
  <c r="O5" i="19"/>
  <c r="P6" i="19"/>
  <c r="O6" i="19" s="1"/>
  <c r="P7" i="19"/>
  <c r="M7" i="19"/>
  <c r="M8" i="19"/>
  <c r="P9" i="19"/>
  <c r="O9" i="19" s="1"/>
  <c r="P10" i="19"/>
  <c r="O10" i="19" s="1"/>
  <c r="O11" i="19"/>
  <c r="P12" i="19"/>
  <c r="O12" i="19" s="1"/>
  <c r="P13" i="19"/>
  <c r="O13" i="19"/>
  <c r="M14" i="19"/>
  <c r="P15" i="19"/>
  <c r="P16" i="19"/>
  <c r="M16" i="19"/>
  <c r="P36" i="18"/>
  <c r="P34" i="18"/>
  <c r="O34" i="18" s="1"/>
  <c r="P32" i="18"/>
  <c r="M32" i="18" s="1"/>
  <c r="P28" i="18"/>
  <c r="P26" i="18"/>
  <c r="M26" i="18" s="1"/>
  <c r="P23" i="18"/>
  <c r="P21" i="18"/>
  <c r="P18" i="18"/>
  <c r="P22" i="18"/>
  <c r="M22" i="18"/>
  <c r="P27" i="18"/>
  <c r="O27" i="18"/>
  <c r="P31" i="18"/>
  <c r="O31" i="18"/>
  <c r="P35" i="18"/>
  <c r="M35" i="18"/>
  <c r="O22" i="18"/>
  <c r="P25" i="18"/>
  <c r="P33" i="18"/>
  <c r="O33" i="18" s="1"/>
  <c r="P19" i="18"/>
  <c r="M19" i="18" s="1"/>
  <c r="O20" i="18"/>
  <c r="P24" i="18"/>
  <c r="P6" i="18"/>
  <c r="O6" i="18" s="1"/>
  <c r="P7" i="18"/>
  <c r="M7" i="18" s="1"/>
  <c r="P8" i="18"/>
  <c r="O8" i="18" s="1"/>
  <c r="P9" i="18"/>
  <c r="M9" i="18" s="1"/>
  <c r="P10" i="18"/>
  <c r="O10" i="18" s="1"/>
  <c r="P11" i="18"/>
  <c r="O11" i="18" s="1"/>
  <c r="P12" i="18"/>
  <c r="O12" i="18" s="1"/>
  <c r="P13" i="18"/>
  <c r="O13" i="18" s="1"/>
  <c r="P14" i="18"/>
  <c r="O14" i="18" s="1"/>
  <c r="P15" i="18"/>
  <c r="O15" i="18" s="1"/>
  <c r="P16" i="18"/>
  <c r="O16" i="18" s="1"/>
  <c r="P17" i="18"/>
  <c r="P22" i="17"/>
  <c r="O22" i="17" s="1"/>
  <c r="P27" i="17"/>
  <c r="M27" i="17"/>
  <c r="P35" i="17"/>
  <c r="M35" i="17"/>
  <c r="P24" i="17"/>
  <c r="P25" i="17"/>
  <c r="P29" i="17"/>
  <c r="P33" i="17"/>
  <c r="M33" i="17" s="1"/>
  <c r="P36" i="17"/>
  <c r="P34" i="17"/>
  <c r="M34" i="17" s="1"/>
  <c r="P32" i="17"/>
  <c r="M32" i="17"/>
  <c r="P31" i="17"/>
  <c r="M31" i="17"/>
  <c r="P30" i="17"/>
  <c r="P28" i="17"/>
  <c r="P26" i="17"/>
  <c r="M26" i="17"/>
  <c r="P23" i="17"/>
  <c r="P21" i="17"/>
  <c r="O21" i="17" s="1"/>
  <c r="P20" i="17"/>
  <c r="O20" i="17" s="1"/>
  <c r="P19" i="17"/>
  <c r="O19" i="17" s="1"/>
  <c r="P18" i="17"/>
  <c r="P5" i="17"/>
  <c r="M5" i="17" s="1"/>
  <c r="P6" i="17"/>
  <c r="O6" i="17"/>
  <c r="P7" i="17"/>
  <c r="M7" i="17"/>
  <c r="P8" i="17"/>
  <c r="O8" i="17" s="1"/>
  <c r="P9" i="17"/>
  <c r="O9" i="17"/>
  <c r="P10" i="17"/>
  <c r="O10" i="17"/>
  <c r="P11" i="17"/>
  <c r="O11" i="17" s="1"/>
  <c r="P12" i="17"/>
  <c r="O12" i="17"/>
  <c r="P13" i="17"/>
  <c r="M13" i="17"/>
  <c r="P14" i="17"/>
  <c r="O14" i="17" s="1"/>
  <c r="P15" i="17"/>
  <c r="O15" i="17"/>
  <c r="P16" i="17"/>
  <c r="M16" i="17"/>
  <c r="P17" i="17"/>
  <c r="P24" i="16"/>
  <c r="P14" i="16"/>
  <c r="M14" i="16"/>
  <c r="P10" i="16"/>
  <c r="M10" i="16"/>
  <c r="P15" i="16"/>
  <c r="M15" i="16" s="1"/>
  <c r="P36" i="16"/>
  <c r="P23" i="16"/>
  <c r="P18" i="16"/>
  <c r="M18" i="16"/>
  <c r="P11" i="16"/>
  <c r="M11" i="16" s="1"/>
  <c r="P7" i="16"/>
  <c r="M7" i="16"/>
  <c r="P31" i="16"/>
  <c r="M31" i="16"/>
  <c r="P29" i="16"/>
  <c r="P6" i="16"/>
  <c r="O6" i="16" s="1"/>
  <c r="P32" i="16"/>
  <c r="P30" i="16"/>
  <c r="P6" i="14"/>
  <c r="M6" i="14" s="1"/>
  <c r="P19" i="14"/>
  <c r="O19" i="14" s="1"/>
  <c r="M19" i="14"/>
  <c r="P8" i="16"/>
  <c r="O8" i="16" s="1"/>
  <c r="P17" i="16"/>
  <c r="P26" i="16"/>
  <c r="O26" i="16" s="1"/>
  <c r="P35" i="16"/>
  <c r="M35" i="16" s="1"/>
  <c r="O32" i="13"/>
  <c r="M32" i="13"/>
  <c r="P20" i="14"/>
  <c r="M20" i="14"/>
  <c r="P33" i="16"/>
  <c r="M33" i="16" s="1"/>
  <c r="M16" i="13"/>
  <c r="P21" i="13"/>
  <c r="O21" i="13" s="1"/>
  <c r="M23" i="15"/>
  <c r="P36" i="15"/>
  <c r="P13" i="16"/>
  <c r="M13" i="16" s="1"/>
  <c r="P19" i="16"/>
  <c r="O19" i="16" s="1"/>
  <c r="P21" i="16"/>
  <c r="M21" i="16" s="1"/>
  <c r="P27" i="16"/>
  <c r="O27" i="16" s="1"/>
  <c r="M35" i="14"/>
  <c r="M16" i="11"/>
  <c r="P7" i="14"/>
  <c r="O7" i="14" s="1"/>
  <c r="P9" i="14"/>
  <c r="O9" i="14"/>
  <c r="O12" i="14"/>
  <c r="P11" i="15"/>
  <c r="M11" i="15" s="1"/>
  <c r="P12" i="15"/>
  <c r="M12" i="15" s="1"/>
  <c r="P33" i="15"/>
  <c r="M33" i="15" s="1"/>
  <c r="O33" i="15"/>
  <c r="P9" i="16"/>
  <c r="M9" i="16" s="1"/>
  <c r="P16" i="16"/>
  <c r="M16" i="16"/>
  <c r="P28" i="16"/>
  <c r="P34" i="16"/>
  <c r="M34" i="16" s="1"/>
  <c r="M16" i="14"/>
  <c r="M27" i="15"/>
  <c r="P9" i="13"/>
  <c r="M9" i="13"/>
  <c r="P23" i="13"/>
  <c r="O23" i="13" s="1"/>
  <c r="P23" i="14"/>
  <c r="M23" i="14"/>
  <c r="P5" i="15"/>
  <c r="M5" i="15"/>
  <c r="P30" i="15"/>
  <c r="P5" i="16"/>
  <c r="M5" i="16"/>
  <c r="O11" i="16"/>
  <c r="P12" i="16"/>
  <c r="O12" i="16"/>
  <c r="P20" i="16"/>
  <c r="M20" i="16" s="1"/>
  <c r="P22" i="16"/>
  <c r="M22" i="16" s="1"/>
  <c r="P25" i="16"/>
  <c r="M15" i="14"/>
  <c r="O15" i="14"/>
  <c r="O23" i="14"/>
  <c r="O32" i="21"/>
  <c r="O6" i="21"/>
  <c r="O35" i="21"/>
  <c r="O11" i="21"/>
  <c r="O33" i="21"/>
  <c r="O26" i="21"/>
  <c r="O9" i="21"/>
  <c r="O31" i="21"/>
  <c r="O36" i="21"/>
  <c r="O34" i="21"/>
  <c r="M19" i="21"/>
  <c r="O13" i="21"/>
  <c r="O7" i="21"/>
  <c r="O10" i="20"/>
  <c r="O26" i="20"/>
  <c r="M33" i="20"/>
  <c r="O32" i="20"/>
  <c r="M22" i="20"/>
  <c r="O36" i="20"/>
  <c r="M31" i="20"/>
  <c r="O21" i="20"/>
  <c r="O19" i="20"/>
  <c r="M15" i="20"/>
  <c r="O11" i="20"/>
  <c r="O9" i="20"/>
  <c r="O5" i="20"/>
  <c r="M35" i="20"/>
  <c r="M22" i="19"/>
  <c r="O31" i="19"/>
  <c r="O35" i="19"/>
  <c r="O34" i="19"/>
  <c r="O32" i="19"/>
  <c r="O26" i="19"/>
  <c r="M20" i="19"/>
  <c r="M19" i="19"/>
  <c r="M15" i="19"/>
  <c r="M12" i="19"/>
  <c r="M9" i="19"/>
  <c r="M21" i="19"/>
  <c r="M11" i="19"/>
  <c r="O16" i="19"/>
  <c r="O8" i="19"/>
  <c r="O14" i="19"/>
  <c r="M6" i="19"/>
  <c r="M13" i="19"/>
  <c r="M5" i="19"/>
  <c r="O7" i="19"/>
  <c r="O21" i="18"/>
  <c r="O35" i="18"/>
  <c r="O32" i="18"/>
  <c r="M31" i="18"/>
  <c r="M27" i="18"/>
  <c r="M13" i="18"/>
  <c r="M33" i="18"/>
  <c r="M20" i="18"/>
  <c r="M16" i="18"/>
  <c r="M8" i="18"/>
  <c r="M11" i="18"/>
  <c r="O19" i="18"/>
  <c r="M10" i="18"/>
  <c r="M14" i="18"/>
  <c r="O35" i="17"/>
  <c r="O33" i="17"/>
  <c r="O27" i="17"/>
  <c r="M22" i="17"/>
  <c r="O32" i="17"/>
  <c r="O31" i="17"/>
  <c r="O26" i="17"/>
  <c r="M21" i="17"/>
  <c r="M19" i="17"/>
  <c r="M15" i="17"/>
  <c r="M14" i="17"/>
  <c r="M9" i="17"/>
  <c r="M6" i="17"/>
  <c r="O13" i="17"/>
  <c r="O5" i="17"/>
  <c r="O16" i="17"/>
  <c r="M12" i="17"/>
  <c r="M10" i="17"/>
  <c r="M11" i="17"/>
  <c r="O7" i="17"/>
  <c r="O14" i="16"/>
  <c r="O15" i="16"/>
  <c r="O10" i="16"/>
  <c r="O18" i="16"/>
  <c r="O7" i="16"/>
  <c r="O31" i="16"/>
  <c r="M32" i="16"/>
  <c r="O32" i="16"/>
  <c r="O5" i="16"/>
  <c r="M26" i="16"/>
  <c r="M7" i="14"/>
  <c r="M23" i="13"/>
  <c r="O34" i="16"/>
  <c r="O13" i="16"/>
  <c r="M8" i="16"/>
  <c r="O6" i="14"/>
  <c r="O9" i="16"/>
  <c r="O11" i="15"/>
  <c r="M27" i="16"/>
  <c r="M21" i="13"/>
  <c r="O33" i="16"/>
  <c r="O16" i="15"/>
  <c r="O27" i="15"/>
  <c r="O22" i="15"/>
  <c r="M22" i="15"/>
  <c r="O12" i="15"/>
  <c r="O23" i="15"/>
  <c r="M9" i="15"/>
  <c r="P33" i="22"/>
  <c r="M33" i="22" s="1"/>
  <c r="P32" i="22"/>
  <c r="O32" i="22"/>
  <c r="P18" i="22"/>
  <c r="P28" i="22"/>
  <c r="P25" i="22"/>
  <c r="P35" i="22"/>
  <c r="M35" i="22" s="1"/>
  <c r="P20" i="22"/>
  <c r="P31" i="22"/>
  <c r="M31" i="22" s="1"/>
  <c r="P9" i="22"/>
  <c r="M9" i="22" s="1"/>
  <c r="P34" i="22"/>
  <c r="M34" i="22"/>
  <c r="O27" i="13"/>
  <c r="M27" i="13"/>
  <c r="O34" i="13"/>
  <c r="M34" i="13"/>
  <c r="O33" i="11"/>
  <c r="M33" i="11"/>
  <c r="O21" i="11"/>
  <c r="M21" i="11"/>
  <c r="O12" i="11"/>
  <c r="M12" i="11"/>
  <c r="M11" i="14"/>
  <c r="O11" i="14"/>
  <c r="O33" i="14"/>
  <c r="M33" i="14"/>
  <c r="O13" i="15"/>
  <c r="M13" i="15"/>
  <c r="O15" i="15"/>
  <c r="M15" i="15"/>
  <c r="M26" i="15"/>
  <c r="O26" i="15"/>
  <c r="M20" i="13"/>
  <c r="O27" i="19"/>
  <c r="M27" i="19"/>
  <c r="M6" i="20"/>
  <c r="O6" i="20"/>
  <c r="O5" i="21"/>
  <c r="M5" i="18"/>
  <c r="M5" i="11"/>
  <c r="O5" i="11"/>
  <c r="M13" i="14"/>
  <c r="O13" i="14"/>
  <c r="O8" i="21"/>
  <c r="M8" i="21"/>
  <c r="M6" i="18"/>
  <c r="M9" i="14"/>
  <c r="M12" i="13"/>
  <c r="O11" i="11"/>
  <c r="M19" i="11"/>
  <c r="O14" i="14"/>
  <c r="P20" i="13"/>
  <c r="O20" i="13"/>
  <c r="P18" i="15"/>
  <c r="M18" i="15" s="1"/>
  <c r="P12" i="21"/>
  <c r="O12" i="21"/>
  <c r="O35" i="16"/>
  <c r="O9" i="13"/>
  <c r="O16" i="16"/>
  <c r="O27" i="20"/>
  <c r="M21" i="21"/>
  <c r="M12" i="16"/>
  <c r="O5" i="15"/>
  <c r="O20" i="14"/>
  <c r="O14" i="11"/>
  <c r="M31" i="11"/>
  <c r="M20" i="17"/>
  <c r="O9" i="18"/>
  <c r="O7" i="20"/>
  <c r="M19" i="16"/>
  <c r="M6" i="16"/>
  <c r="M15" i="18"/>
  <c r="M12" i="18"/>
  <c r="M34" i="20"/>
  <c r="M13" i="20"/>
  <c r="M5" i="14"/>
  <c r="O8" i="11"/>
  <c r="M27" i="11"/>
  <c r="P5" i="18"/>
  <c r="O5" i="18"/>
  <c r="M5" i="21"/>
  <c r="O34" i="22"/>
  <c r="M12" i="21"/>
  <c r="M15" i="22"/>
  <c r="O15" i="22"/>
  <c r="O7" i="22"/>
  <c r="P16" i="22"/>
  <c r="M16" i="22" s="1"/>
  <c r="P21" i="22"/>
  <c r="O21" i="22"/>
  <c r="O35" i="22"/>
  <c r="P8" i="22"/>
  <c r="M8" i="22"/>
  <c r="P13" i="22"/>
  <c r="M13" i="22" s="1"/>
  <c r="P19" i="22"/>
  <c r="O19" i="22" s="1"/>
  <c r="M19" i="22"/>
  <c r="O6" i="22"/>
  <c r="M6" i="22"/>
  <c r="O5" i="22"/>
  <c r="M5" i="22"/>
  <c r="O11" i="22"/>
  <c r="M11" i="22"/>
  <c r="M32" i="22"/>
  <c r="O8" i="22"/>
  <c r="P14" i="22"/>
  <c r="M14" i="22"/>
  <c r="M27" i="22"/>
  <c r="P17" i="22"/>
  <c r="P24" i="22"/>
  <c r="P23" i="22"/>
  <c r="P29" i="22"/>
  <c r="O14" i="22"/>
  <c r="M12" i="22"/>
  <c r="M21" i="22"/>
  <c r="P35" i="23"/>
  <c r="O35" i="23" s="1"/>
  <c r="M35" i="23"/>
  <c r="P25" i="23"/>
  <c r="P29" i="23"/>
  <c r="P30" i="23"/>
  <c r="P12" i="23"/>
  <c r="O12" i="23"/>
  <c r="P24" i="23"/>
  <c r="P26" i="23"/>
  <c r="M26" i="23"/>
  <c r="P15" i="23"/>
  <c r="O15" i="23" s="1"/>
  <c r="P21" i="23"/>
  <c r="O21" i="23"/>
  <c r="P22" i="23"/>
  <c r="P23" i="23"/>
  <c r="M9" i="23"/>
  <c r="P10" i="23"/>
  <c r="M10" i="23"/>
  <c r="P18" i="23"/>
  <c r="M12" i="23"/>
  <c r="P20" i="23"/>
  <c r="P7" i="23"/>
  <c r="M7" i="23"/>
  <c r="P16" i="23"/>
  <c r="M16" i="23"/>
  <c r="P17" i="23"/>
  <c r="M31" i="23"/>
  <c r="P32" i="23"/>
  <c r="O32" i="23" s="1"/>
  <c r="M32" i="23"/>
  <c r="P34" i="23"/>
  <c r="M34" i="23" s="1"/>
  <c r="O34" i="23"/>
  <c r="O16" i="23"/>
  <c r="P5" i="23"/>
  <c r="O5" i="23"/>
  <c r="P8" i="23"/>
  <c r="M8" i="23" s="1"/>
  <c r="P11" i="23"/>
  <c r="O11" i="23"/>
  <c r="P14" i="23"/>
  <c r="O14" i="23"/>
  <c r="P19" i="23"/>
  <c r="O19" i="23" s="1"/>
  <c r="P27" i="23"/>
  <c r="O27" i="23"/>
  <c r="P33" i="23"/>
  <c r="O33" i="23"/>
  <c r="P36" i="23"/>
  <c r="O36" i="23" s="1"/>
  <c r="P13" i="23"/>
  <c r="O13" i="23" s="1"/>
  <c r="M13" i="23"/>
  <c r="O26" i="23"/>
  <c r="O7" i="23"/>
  <c r="O10" i="23"/>
  <c r="M21" i="23"/>
  <c r="M27" i="23"/>
  <c r="M11" i="23"/>
  <c r="O8" i="23"/>
  <c r="M33" i="23"/>
  <c r="M14" i="23"/>
  <c r="M36" i="23"/>
  <c r="M12" i="26" l="1"/>
  <c r="M14" i="26"/>
  <c r="M6" i="26"/>
  <c r="M5" i="26"/>
  <c r="P28" i="26"/>
  <c r="P22" i="26"/>
  <c r="O22" i="26" s="1"/>
  <c r="P10" i="26"/>
  <c r="O10" i="26" s="1"/>
  <c r="P6" i="26"/>
  <c r="O6" i="26" s="1"/>
  <c r="P27" i="26"/>
  <c r="O27" i="26" s="1"/>
  <c r="O25" i="26"/>
  <c r="P24" i="26"/>
  <c r="M24" i="26" s="1"/>
  <c r="P12" i="26"/>
  <c r="O12" i="26" s="1"/>
  <c r="P17" i="26"/>
  <c r="O17" i="26" s="1"/>
  <c r="M35" i="24"/>
  <c r="M11" i="24"/>
  <c r="O5" i="24"/>
  <c r="O16" i="24"/>
  <c r="O10" i="24"/>
  <c r="O35" i="24"/>
  <c r="P20" i="24"/>
  <c r="O19" i="24"/>
  <c r="O32" i="24"/>
  <c r="M24" i="24"/>
  <c r="O33" i="26"/>
  <c r="M16" i="26"/>
  <c r="P36" i="26"/>
  <c r="M36" i="26" s="1"/>
  <c r="P35" i="26"/>
  <c r="O35" i="26" s="1"/>
  <c r="P34" i="26"/>
  <c r="O34" i="26" s="1"/>
  <c r="O32" i="26"/>
  <c r="M32" i="26"/>
  <c r="O31" i="26"/>
  <c r="M31" i="26"/>
  <c r="M28" i="26"/>
  <c r="O28" i="26"/>
  <c r="M27" i="26"/>
  <c r="P21" i="26"/>
  <c r="M21" i="26" s="1"/>
  <c r="O21" i="26"/>
  <c r="P15" i="26"/>
  <c r="P13" i="26"/>
  <c r="P11" i="26"/>
  <c r="P9" i="26"/>
  <c r="P7" i="26"/>
  <c r="M35" i="11"/>
  <c r="O35" i="11"/>
  <c r="M20" i="11"/>
  <c r="O20" i="11"/>
  <c r="M33" i="13"/>
  <c r="O33" i="13"/>
  <c r="M19" i="15"/>
  <c r="O19" i="15"/>
  <c r="O34" i="15"/>
  <c r="M10" i="11"/>
  <c r="O10" i="11"/>
  <c r="M35" i="13"/>
  <c r="O35" i="13"/>
  <c r="O14" i="15"/>
  <c r="M14" i="15"/>
  <c r="M6" i="11"/>
  <c r="O6" i="11"/>
  <c r="O14" i="13"/>
  <c r="M14" i="13"/>
  <c r="M7" i="15"/>
  <c r="O7" i="15"/>
  <c r="M15" i="23"/>
  <c r="M19" i="23"/>
  <c r="O13" i="22"/>
  <c r="O18" i="15"/>
  <c r="O31" i="22"/>
  <c r="O20" i="16"/>
  <c r="O22" i="16"/>
  <c r="O21" i="16"/>
  <c r="M8" i="17"/>
  <c r="O34" i="17"/>
  <c r="O7" i="18"/>
  <c r="M34" i="18"/>
  <c r="M10" i="19"/>
  <c r="O15" i="21"/>
  <c r="M13" i="11"/>
  <c r="P26" i="14"/>
  <c r="M26" i="14" s="1"/>
  <c r="P34" i="15"/>
  <c r="M34" i="15" s="1"/>
  <c r="O16" i="11"/>
  <c r="O13" i="11"/>
  <c r="M11" i="11"/>
  <c r="M8" i="11"/>
  <c r="O16" i="13"/>
  <c r="P19" i="13"/>
  <c r="O19" i="13" s="1"/>
  <c r="M19" i="13"/>
  <c r="P18" i="14"/>
  <c r="P27" i="14"/>
  <c r="O27" i="14" s="1"/>
  <c r="P36" i="19"/>
  <c r="P8" i="20"/>
  <c r="P14" i="20"/>
  <c r="P20" i="20"/>
  <c r="P23" i="20"/>
  <c r="M19" i="24"/>
  <c r="O24" i="24"/>
  <c r="O31" i="24"/>
  <c r="O12" i="24"/>
  <c r="O9" i="11"/>
  <c r="M24" i="11"/>
  <c r="P7" i="11"/>
  <c r="M7" i="11" s="1"/>
  <c r="O7" i="11"/>
  <c r="P6" i="13"/>
  <c r="O6" i="13" s="1"/>
  <c r="M21" i="18"/>
  <c r="P30" i="18"/>
  <c r="O14" i="21"/>
  <c r="M27" i="21"/>
  <c r="P10" i="22"/>
  <c r="O10" i="22" s="1"/>
  <c r="P6" i="23"/>
  <c r="M6" i="23" s="1"/>
  <c r="O6" i="23"/>
  <c r="M34" i="14"/>
  <c r="O34" i="14"/>
  <c r="P32" i="11"/>
  <c r="M32" i="11" s="1"/>
  <c r="O32" i="11"/>
  <c r="P26" i="11"/>
  <c r="M26" i="11" s="1"/>
  <c r="O26" i="11"/>
  <c r="P10" i="14"/>
  <c r="M10" i="14" s="1"/>
  <c r="O15" i="19"/>
  <c r="M6" i="21"/>
  <c r="M36" i="21"/>
  <c r="P32" i="15"/>
  <c r="P21" i="15"/>
  <c r="P8" i="15"/>
  <c r="O16" i="22"/>
  <c r="O33" i="22"/>
  <c r="O26" i="18"/>
  <c r="P18" i="11"/>
  <c r="M15" i="11"/>
  <c r="M5" i="13"/>
  <c r="P8" i="13"/>
  <c r="P32" i="14"/>
  <c r="O20" i="15"/>
  <c r="M33" i="19"/>
  <c r="O13" i="20"/>
  <c r="P16" i="20"/>
  <c r="M16" i="20" s="1"/>
  <c r="O16" i="20"/>
  <c r="O22" i="20"/>
  <c r="P31" i="15"/>
  <c r="O31" i="15" s="1"/>
  <c r="M31" i="15"/>
  <c r="P20" i="15"/>
  <c r="M20" i="15" s="1"/>
  <c r="O9" i="22"/>
  <c r="P30" i="22"/>
  <c r="P36" i="22"/>
  <c r="O34" i="24"/>
  <c r="M21" i="24"/>
  <c r="O31" i="11"/>
  <c r="O8" i="14"/>
  <c r="M14" i="14"/>
  <c r="O35" i="15"/>
  <c r="P10" i="21"/>
  <c r="O10" i="21" s="1"/>
  <c r="M10" i="21"/>
  <c r="P20" i="21"/>
  <c r="O21" i="21"/>
  <c r="P27" i="24"/>
  <c r="O27" i="24" s="1"/>
  <c r="M27" i="24"/>
  <c r="P15" i="24"/>
  <c r="O15" i="24" s="1"/>
  <c r="M15" i="24"/>
  <c r="P9" i="24"/>
  <c r="O9" i="24" s="1"/>
  <c r="O26" i="24"/>
  <c r="O14" i="24"/>
  <c r="O8" i="24"/>
  <c r="P34" i="11"/>
  <c r="P7" i="13"/>
  <c r="P13" i="13"/>
  <c r="P6" i="15"/>
  <c r="P26" i="22"/>
  <c r="O26" i="22" s="1"/>
  <c r="M26" i="22"/>
  <c r="M32" i="24"/>
  <c r="M26" i="24"/>
  <c r="M14" i="24"/>
  <c r="M8" i="24"/>
  <c r="O13" i="24"/>
  <c r="P7" i="24"/>
  <c r="M7" i="24" s="1"/>
  <c r="P36" i="24"/>
  <c r="M36" i="24" s="1"/>
  <c r="M13" i="21"/>
  <c r="M17" i="26" l="1"/>
  <c r="M22" i="26"/>
  <c r="O24" i="26"/>
  <c r="M10" i="26"/>
  <c r="O7" i="24"/>
  <c r="O36" i="24"/>
  <c r="M13" i="26"/>
  <c r="O13" i="26"/>
  <c r="M15" i="26"/>
  <c r="O15" i="26"/>
  <c r="M7" i="26"/>
  <c r="O7" i="26"/>
  <c r="M9" i="26"/>
  <c r="O9" i="26"/>
  <c r="O11" i="26"/>
  <c r="M11" i="26"/>
  <c r="O36" i="26"/>
  <c r="M35" i="26"/>
  <c r="M34" i="26"/>
  <c r="O21" i="15"/>
  <c r="M21" i="15"/>
  <c r="M6" i="13"/>
  <c r="O36" i="22"/>
  <c r="M36" i="22"/>
  <c r="O32" i="14"/>
  <c r="M32" i="14"/>
  <c r="M8" i="20"/>
  <c r="O8" i="20"/>
  <c r="O14" i="20"/>
  <c r="M14" i="20"/>
  <c r="M34" i="11"/>
  <c r="O34" i="11"/>
  <c r="M32" i="15"/>
  <c r="O32" i="15"/>
  <c r="M6" i="15"/>
  <c r="O6" i="15"/>
  <c r="O13" i="13"/>
  <c r="M13" i="13"/>
  <c r="O8" i="13"/>
  <c r="M8" i="13"/>
  <c r="O7" i="13"/>
  <c r="M7" i="13"/>
  <c r="M9" i="24"/>
  <c r="M8" i="15"/>
  <c r="O8" i="15"/>
  <c r="O10" i="14"/>
  <c r="M10" i="22"/>
  <c r="M27" i="14"/>
  <c r="O26" i="14"/>
</calcChain>
</file>

<file path=xl/sharedStrings.xml><?xml version="1.0" encoding="utf-8"?>
<sst xmlns="http://schemas.openxmlformats.org/spreadsheetml/2006/main" count="848" uniqueCount="102">
  <si>
    <t>科別</t>
  </si>
  <si>
    <t>領有技師證書人數</t>
  </si>
  <si>
    <t>單獨設立或與其他技師組織聯合技師事務所之執業人數</t>
  </si>
  <si>
    <t>組織或受聘於工程技術顧問公司之執業人數</t>
  </si>
  <si>
    <t>受聘於前款以外依法令規定必需聘用領有執業執照之技師之營利事業或機構之執業人數</t>
  </si>
  <si>
    <t>前三項合計</t>
  </si>
  <si>
    <t>男</t>
  </si>
  <si>
    <t>女</t>
  </si>
  <si>
    <t>小計</t>
  </si>
  <si>
    <t>比例</t>
  </si>
  <si>
    <t>土木工程科</t>
  </si>
  <si>
    <t>水利工程科</t>
  </si>
  <si>
    <t>結構工程科</t>
  </si>
  <si>
    <t>大地工程科</t>
  </si>
  <si>
    <t>測量科</t>
  </si>
  <si>
    <t>環境工程科</t>
  </si>
  <si>
    <t>都市計畫科</t>
  </si>
  <si>
    <t>機械工程科</t>
  </si>
  <si>
    <t>冷凍空調工程科</t>
  </si>
  <si>
    <t>造船工程科</t>
  </si>
  <si>
    <t>電機工程科</t>
  </si>
  <si>
    <t>電子工程科</t>
  </si>
  <si>
    <t>資訊科</t>
  </si>
  <si>
    <t>航空工程科</t>
  </si>
  <si>
    <t>化學工程科</t>
  </si>
  <si>
    <t>工業工程科</t>
  </si>
  <si>
    <t>工業安全科</t>
  </si>
  <si>
    <t>紡織工程科</t>
  </si>
  <si>
    <t>食品科</t>
  </si>
  <si>
    <t>冶金工程科</t>
  </si>
  <si>
    <t>農藝科</t>
  </si>
  <si>
    <t>園藝科</t>
  </si>
  <si>
    <t>林業科</t>
  </si>
  <si>
    <t>畜牧科</t>
  </si>
  <si>
    <t>漁撈科</t>
  </si>
  <si>
    <t>水產養殖科</t>
  </si>
  <si>
    <t>水土保持科</t>
  </si>
  <si>
    <t>採礦工程科</t>
  </si>
  <si>
    <t>應用地質科</t>
  </si>
  <si>
    <t>礦業安全科</t>
  </si>
  <si>
    <t>交通工程科</t>
  </si>
  <si>
    <t>職業衛生科</t>
  </si>
  <si>
    <t>執業
方式</t>
    <phoneticPr fontId="1" type="noConversion"/>
  </si>
  <si>
    <t>資料來源：技術處</t>
    <phoneticPr fontId="3" type="noConversion"/>
  </si>
  <si>
    <t>表22</t>
    <phoneticPr fontId="1" type="noConversion"/>
  </si>
  <si>
    <r>
      <t>各科執業技師人數統計(資料截止日期:</t>
    </r>
    <r>
      <rPr>
        <b/>
        <sz val="12"/>
        <color indexed="8"/>
        <rFont val="新細明體"/>
        <family val="1"/>
        <charset val="136"/>
      </rPr>
      <t xml:space="preserve"> 108年12月31日)   </t>
    </r>
    <phoneticPr fontId="1" type="noConversion"/>
  </si>
  <si>
    <r>
      <t>各科執業技師人數統計(資料截止日期:</t>
    </r>
    <r>
      <rPr>
        <b/>
        <sz val="12"/>
        <color indexed="8"/>
        <rFont val="新細明體"/>
        <family val="1"/>
        <charset val="136"/>
      </rPr>
      <t xml:space="preserve"> 107年12月31日)   </t>
    </r>
    <phoneticPr fontId="1" type="noConversion"/>
  </si>
  <si>
    <r>
      <t>各科執業技師人數統計(資料截止日期:</t>
    </r>
    <r>
      <rPr>
        <b/>
        <sz val="12"/>
        <color indexed="8"/>
        <rFont val="新細明體"/>
        <family val="1"/>
        <charset val="136"/>
      </rPr>
      <t xml:space="preserve"> 106年12月31日)   </t>
    </r>
    <phoneticPr fontId="1" type="noConversion"/>
  </si>
  <si>
    <r>
      <t>各科執業技師人數統計(資料截止日期:</t>
    </r>
    <r>
      <rPr>
        <b/>
        <sz val="12"/>
        <color indexed="8"/>
        <rFont val="新細明體"/>
        <family val="1"/>
        <charset val="136"/>
      </rPr>
      <t xml:space="preserve"> 105年12月31日)   </t>
    </r>
    <phoneticPr fontId="1" type="noConversion"/>
  </si>
  <si>
    <r>
      <t>各科執業技師人數統計(資料截止日期:</t>
    </r>
    <r>
      <rPr>
        <b/>
        <sz val="12"/>
        <color indexed="8"/>
        <rFont val="新細明體"/>
        <family val="1"/>
        <charset val="136"/>
      </rPr>
      <t xml:space="preserve"> 104年12月31日)   </t>
    </r>
    <phoneticPr fontId="1" type="noConversion"/>
  </si>
  <si>
    <r>
      <t>各科執業技師人數統計(資料截止日期:</t>
    </r>
    <r>
      <rPr>
        <b/>
        <sz val="12"/>
        <color indexed="8"/>
        <rFont val="新細明體"/>
        <family val="1"/>
        <charset val="136"/>
      </rPr>
      <t xml:space="preserve"> 103年12月31日)   </t>
    </r>
    <phoneticPr fontId="1" type="noConversion"/>
  </si>
  <si>
    <r>
      <t>各科執業技師人數統計(資料截止日期:</t>
    </r>
    <r>
      <rPr>
        <b/>
        <sz val="12"/>
        <color indexed="8"/>
        <rFont val="新細明體"/>
        <family val="1"/>
        <charset val="136"/>
      </rPr>
      <t xml:space="preserve"> 102年12月31日)   </t>
    </r>
    <phoneticPr fontId="1" type="noConversion"/>
  </si>
  <si>
    <r>
      <t>各科執業技師人數統計(資料截止日期:</t>
    </r>
    <r>
      <rPr>
        <b/>
        <sz val="12"/>
        <color indexed="8"/>
        <rFont val="新細明體"/>
        <family val="1"/>
        <charset val="136"/>
      </rPr>
      <t xml:space="preserve"> 101年12月31日)   </t>
    </r>
    <phoneticPr fontId="1" type="noConversion"/>
  </si>
  <si>
    <r>
      <t>各科執業技師人數統計(資料截止日期:</t>
    </r>
    <r>
      <rPr>
        <b/>
        <sz val="12"/>
        <color indexed="8"/>
        <rFont val="新細明體"/>
        <family val="1"/>
        <charset val="136"/>
      </rPr>
      <t xml:space="preserve"> 100年12月31日)   </t>
    </r>
    <phoneticPr fontId="1" type="noConversion"/>
  </si>
  <si>
    <r>
      <t>各科執業技師人數統計(資料截止日期:</t>
    </r>
    <r>
      <rPr>
        <b/>
        <sz val="12"/>
        <color indexed="8"/>
        <rFont val="新細明體"/>
        <family val="1"/>
        <charset val="136"/>
      </rPr>
      <t xml:space="preserve"> 99年12月31日)   </t>
    </r>
    <phoneticPr fontId="1" type="noConversion"/>
  </si>
  <si>
    <r>
      <t xml:space="preserve">備註：
1.性別資料使用：因傳統思維導致女性背負家庭義務與責任較重、認為女性不適合工程領域、不友善工作環境及刻版印象等原因，造成女性技師所占比例極為少數。
2.應用深化：鼓勵各技師公會或各工程技術顧問商業同業公會等團體舉辦相關活動時，增加性別平權課程，期能藉由「加強宣導性別平等」之觀念，營造尊重女性之友善工作環境，增加女性進入工程領域。
3.未進行國際性別統計比較原因說明：查各國對於技師之資格取得、業務分科、內容規定及限制不盡相同，缺乏共通性標準，且技師個人相關資訊取得不易，變動性亦大，欲進行國際上執業技師之性別比較實有困難。
</t>
    </r>
    <r>
      <rPr>
        <sz val="10"/>
        <color indexed="8"/>
        <rFont val="新細明體"/>
        <family val="1"/>
        <charset val="136"/>
      </rPr>
      <t>4.執業技師有同時登記多科別技師證書之情形，經統計截至108年底有效執業技師人數為4,187人，其中女性佔258人。</t>
    </r>
    <phoneticPr fontId="1" type="noConversion"/>
  </si>
  <si>
    <t>資料來源：技術處</t>
    <phoneticPr fontId="3" type="noConversion"/>
  </si>
  <si>
    <r>
      <t xml:space="preserve">備註：
1.性別資料使用：因傳統思維導致女性背負家庭義務與責任較重、認為女性不適合工程領域、不友善工作環境及刻版印象等原因，造成女性技師所占比例極為少數。
2.應用深化：鼓勵各技師公會或各工程技術顧問商業同業公會等團體舉辦相關活動時，增加性別平權課程，期能藉由「加強宣導性別平等」之觀念，營造尊重女性之友善工作環境，增加女性進入工程領域。
3.未進行國際性別統計比較原因說明：查各國對於技師之資格取得、業務分科、內容規定及限制不盡相同，缺乏共通性標準，且技師個人相關資訊取得不易，變動性亦大，欲進行國際上執業技師之性別比較實有困難。
</t>
    </r>
    <r>
      <rPr>
        <sz val="10"/>
        <color indexed="8"/>
        <rFont val="新細明體"/>
        <family val="1"/>
        <charset val="136"/>
      </rPr>
      <t>4.執業技師有同時登記多科別技師證書之情形，經統計截至107年底有效執業技師人數為3,990人，其中女性佔234人。</t>
    </r>
    <phoneticPr fontId="1" type="noConversion"/>
  </si>
  <si>
    <t>資料來源：技術處</t>
    <phoneticPr fontId="1" type="noConversion"/>
  </si>
  <si>
    <r>
      <t xml:space="preserve">備註：
1.性別資料使用：因傳統思維導致女性背負家庭義務與責任較重、認為女性不適合工程領域、不友善工作環境及刻版印象等原因，造成女性技師所占比例極為少數。
2.應用深化：鼓勵各技師公會或各工程技術顧問商業同業公會等團體舉辦相關活動時，增加性別平權課程，期能藉由「加強宣導性別平等」之觀念，營造尊重女性之友善工作環境，增加女性進入工程領域。
3.未進行國際性別統計比較原因說明：查各國對於技師之資格取得、業務分科、內容規定及限制不盡相同，缺乏共通性標準，且技師個人相關資訊取得不易，變動性亦大，欲進行國際上執業技師之性別比較實有困難。
</t>
    </r>
    <r>
      <rPr>
        <sz val="10"/>
        <color indexed="8"/>
        <rFont val="新細明體"/>
        <family val="1"/>
        <charset val="136"/>
      </rPr>
      <t>4.執業技師有同時登記多科別技師證書之情形，經統計截至106年底有效執業技師人數為3,830人，其中女性佔212人。</t>
    </r>
    <phoneticPr fontId="1" type="noConversion"/>
  </si>
  <si>
    <r>
      <t>各科執業技師人數統計(資料截止日期:</t>
    </r>
    <r>
      <rPr>
        <b/>
        <sz val="12"/>
        <color indexed="8"/>
        <rFont val="新細明體"/>
        <family val="1"/>
        <charset val="136"/>
      </rPr>
      <t xml:space="preserve"> 109年12月31日)   </t>
    </r>
    <phoneticPr fontId="1" type="noConversion"/>
  </si>
  <si>
    <r>
      <t xml:space="preserve">備註：
1.性別資料使用：因傳統思維導致女性背負家庭義務與責任較重、認為女性不適合工程領域、不友善工作環境及刻版印象等原因，造成女性技師所占比例極為少數。
2.應用深化：鼓勵各技師公會或各工程技術顧問商業同業公會等團體舉辦相關活動時，增加性別平權課程，期能藉由「加強宣導性別平等」之觀念，營造尊重女性之友善工作環境，增加女性進入工程領域。
3.未進行國際性別統計比較原因說明：查各國對於技師之資格取得、業務分科、內容規定及限制不盡相同，缺乏共通性標準，且技師個人相關資訊取得不易，變動性亦大，欲進行國際上執業技師之性別比較實有困難。
</t>
    </r>
    <r>
      <rPr>
        <sz val="10"/>
        <color indexed="8"/>
        <rFont val="新細明體"/>
        <family val="1"/>
        <charset val="136"/>
      </rPr>
      <t>4.執業技師有同時登記多科別技師證書之情形，經統計截至109年底有效執業技師人數為4,378人， 其中設立技師事務所之執業技師人數為1,276人(女性佔44人)， 組織或受聘於顧問公司之執業技師人數為3,012人(女性佔244人)， 受聘於前2項以外依法令規定必需領有執照之執業技師人數為90人(女性佔1人)。</t>
    </r>
    <phoneticPr fontId="1" type="noConversion"/>
  </si>
  <si>
    <r>
      <t>各科執業技師人數統計(資料截止日期:</t>
    </r>
    <r>
      <rPr>
        <b/>
        <sz val="12"/>
        <color indexed="8"/>
        <rFont val="新細明體"/>
        <family val="1"/>
        <charset val="136"/>
      </rPr>
      <t xml:space="preserve"> 110年12月31日)   </t>
    </r>
    <phoneticPr fontId="1" type="noConversion"/>
  </si>
  <si>
    <r>
      <t xml:space="preserve">備註：
1.性別資料使用：因傳統思維導致女性背負家庭義務與責任較重、認為女性不適合工程領域、不友善工作環境及刻版印象等原因，造成女性技師所占比例極為少數。
2.應用深化：鼓勵各技師公會或各工程技術顧問商業同業公會等團體舉辦相關活動時，增加性別平權課程，期能藉由「加強宣導性別平等」之觀念，營造尊重女性之友善工作環境，增加女性進入工程領域。
3.未進行國際性別統計比較原因說明：查各國對於技師之資格取得、業務分科、內容規定及限制不盡相同，缺乏共通性標準，且技師個人相關資訊取得不易，變動性亦大，欲進行國際上執業技師之性別比較實有困難。
</t>
    </r>
    <r>
      <rPr>
        <sz val="10"/>
        <color indexed="8"/>
        <rFont val="新細明體"/>
        <family val="1"/>
        <charset val="136"/>
      </rPr>
      <t>4.執業技師有同時登記多科別技師證書之情形，經統計截至110年底有效執業技師人數為4,554人， 其中設立技師事務所之執業技師人數為1,327人(女性佔51人)， 組織或受聘於顧問公司之執業技師人數為3,137人(女性佔269人)， 受聘於前2項以外依法令規定必需領有執照之執業技師人數為90人(女性佔1人)。</t>
    </r>
    <phoneticPr fontId="1" type="noConversion"/>
  </si>
  <si>
    <r>
      <t>各科執業技師人數統計(資料截止日期:</t>
    </r>
    <r>
      <rPr>
        <b/>
        <sz val="12"/>
        <color indexed="8"/>
        <rFont val="新細明體"/>
        <family val="1"/>
        <charset val="136"/>
      </rPr>
      <t xml:space="preserve"> 111年12月31日)   </t>
    </r>
    <phoneticPr fontId="1" type="noConversion"/>
  </si>
  <si>
    <r>
      <t xml:space="preserve">備註：
1.性別資料使用：因傳統思維導致女性背負家庭義務與責任較重、認為女性不適合工程領域、不友善工作環境及刻版印象等原因，造成女性技師所占比例極為少數。
2.應用深化：鼓勵各技師公會或各工程技術顧問商業同業公會等團體舉辦相關活動時，增加性別平權課程，期能藉由「加強宣導性別平等」之觀念，營造尊重女性之友善工作環境，增加女性進入工程領域。
3.未進行國際性別統計比較原因說明：查各國對於技師之資格取得、業務分科、內容規定及限制不盡相同，缺乏共通性標準，且技師個人相關資訊取得不易，變動性亦大，欲進行國際上執業技師之性別比較實有困難。
</t>
    </r>
    <r>
      <rPr>
        <sz val="10"/>
        <color indexed="8"/>
        <rFont val="新細明體"/>
        <family val="1"/>
        <charset val="136"/>
      </rPr>
      <t>4.執業技師有同時登記多科別技師證書之情形，經統計截至111年底有效執業技師人數為5,429人， 其中設立技師事務所之執業技師人數為1,658人(女性佔62人)， 組織或受聘於顧問公司之執業技師人數為3,679人(女性佔294人)， 受聘於前2項以外依法令規定必需領有執照之執業技師人數為92人(女性佔0人)。</t>
    </r>
    <phoneticPr fontId="1" type="noConversion"/>
  </si>
  <si>
    <t>土木工程科</t>
    <phoneticPr fontId="9" type="noConversion"/>
  </si>
  <si>
    <t>水利工程科</t>
    <phoneticPr fontId="9" type="noConversion"/>
  </si>
  <si>
    <t>結構工程科</t>
    <phoneticPr fontId="9" type="noConversion"/>
  </si>
  <si>
    <t>大地工程科</t>
    <phoneticPr fontId="9" type="noConversion"/>
  </si>
  <si>
    <t>測量科</t>
    <phoneticPr fontId="9" type="noConversion"/>
  </si>
  <si>
    <t>環境工程科</t>
    <phoneticPr fontId="9" type="noConversion"/>
  </si>
  <si>
    <t>都市計畫科</t>
    <phoneticPr fontId="9" type="noConversion"/>
  </si>
  <si>
    <t>機械工程科</t>
    <phoneticPr fontId="9" type="noConversion"/>
  </si>
  <si>
    <t>冷凍空調工程科</t>
    <phoneticPr fontId="9" type="noConversion"/>
  </si>
  <si>
    <t>造船工程科</t>
    <phoneticPr fontId="9" type="noConversion"/>
  </si>
  <si>
    <t>電機工程科</t>
    <phoneticPr fontId="9" type="noConversion"/>
  </si>
  <si>
    <t>電子工程科</t>
    <phoneticPr fontId="9" type="noConversion"/>
  </si>
  <si>
    <t>資訊科</t>
    <phoneticPr fontId="9" type="noConversion"/>
  </si>
  <si>
    <t>航空工程科</t>
    <phoneticPr fontId="9" type="noConversion"/>
  </si>
  <si>
    <t>化學工程科</t>
    <phoneticPr fontId="9" type="noConversion"/>
  </si>
  <si>
    <t>工業工程科</t>
    <phoneticPr fontId="9" type="noConversion"/>
  </si>
  <si>
    <t>工業安全科</t>
    <phoneticPr fontId="9" type="noConversion"/>
  </si>
  <si>
    <t>職業衛生科</t>
    <phoneticPr fontId="9" type="noConversion"/>
  </si>
  <si>
    <t>紡織工程科</t>
    <phoneticPr fontId="9" type="noConversion"/>
  </si>
  <si>
    <t>食品科</t>
    <phoneticPr fontId="9" type="noConversion"/>
  </si>
  <si>
    <t>冶金工程科</t>
    <phoneticPr fontId="9" type="noConversion"/>
  </si>
  <si>
    <t>農藝科</t>
    <phoneticPr fontId="9" type="noConversion"/>
  </si>
  <si>
    <t>園藝科</t>
    <phoneticPr fontId="9" type="noConversion"/>
  </si>
  <si>
    <t>林業科</t>
    <phoneticPr fontId="9" type="noConversion"/>
  </si>
  <si>
    <t>畜牧科</t>
    <phoneticPr fontId="9" type="noConversion"/>
  </si>
  <si>
    <t>漁撈科</t>
    <phoneticPr fontId="9" type="noConversion"/>
  </si>
  <si>
    <t>水產養殖科</t>
    <phoneticPr fontId="9" type="noConversion"/>
  </si>
  <si>
    <t>水土保持科</t>
    <phoneticPr fontId="9" type="noConversion"/>
  </si>
  <si>
    <t>採礦工程科</t>
    <phoneticPr fontId="9" type="noConversion"/>
  </si>
  <si>
    <t>應用地質科</t>
    <phoneticPr fontId="9" type="noConversion"/>
  </si>
  <si>
    <t>礦業安全科</t>
    <phoneticPr fontId="9" type="noConversion"/>
  </si>
  <si>
    <t>交通工程科</t>
    <phoneticPr fontId="9" type="noConversion"/>
  </si>
  <si>
    <r>
      <t>各科執業技師人數統計(資料截止日期:</t>
    </r>
    <r>
      <rPr>
        <b/>
        <sz val="12"/>
        <color indexed="8"/>
        <rFont val="標楷體"/>
        <family val="4"/>
        <charset val="136"/>
      </rPr>
      <t xml:space="preserve"> 112年12月31日)   </t>
    </r>
    <phoneticPr fontId="1" type="noConversion"/>
  </si>
  <si>
    <r>
      <t xml:space="preserve">備註：
1.性別資料使用：因傳統思維導致女性背負家庭義務與責任較重、認為女性不適合工程領域、不友善工作環境及刻版印象等原因，造成女性技師所占比例極為少數。
2.應用深化：鼓勵各技師公會或各工程技術顧問商業同業公會等團體舉辦相關活動時，增加性別平權課程，期能藉由「加強宣導性別平等」之觀念，營造尊重女性之友善工作環境，增加女性進入工程領域。
3.未進行國際性別統計比較原因說明：查各國對於技師之資格取得、業務分科、內容規定及限制不盡相同，缺乏共通性標準，且技師個人相關資訊取得不易，變動性亦大，欲進行國際上執業技師之性別比較實有困難。
</t>
    </r>
    <r>
      <rPr>
        <sz val="10"/>
        <color indexed="8"/>
        <rFont val="標楷體"/>
        <family val="4"/>
        <charset val="136"/>
      </rPr>
      <t>4.執業技師有同時登記多科別技師證書之情形，經統計截至112年底有效執業技師人數為4,771人， 其中設立技師事務所之執業技師人數為1,363人(女性佔59人)， 組織或受聘於顧問公司之執業技師人數為3,308人(女性佔293人)， 受聘於前2項以外依法令規定必需領有執照之執業技師人數為100人(女性佔0人)。</t>
    </r>
    <phoneticPr fontId="1" type="noConversion"/>
  </si>
  <si>
    <r>
      <t>各科執業技師人數統計(資料截止日期:</t>
    </r>
    <r>
      <rPr>
        <b/>
        <sz val="12"/>
        <color indexed="8"/>
        <rFont val="標楷體"/>
        <family val="4"/>
        <charset val="136"/>
      </rPr>
      <t xml:space="preserve"> 113年12月31日)   </t>
    </r>
    <phoneticPr fontId="1" type="noConversion"/>
  </si>
  <si>
    <r>
      <t xml:space="preserve">備註：
1.性別資料使用：因傳統思維導致女性背負家庭義務與責任較重、認為女性不適合工程領域、不友善工作環境及刻版印象等原因，造成女性技師所占比例極為少數。
2.應用深化：鼓勵各技師公會或各工程技術顧問商業同業公會等團體舉辦相關活動時，增加性別平權課程，期能藉由「加強宣導性別平等」之觀念，營造尊重女性之友善工作環境，增加女性進入工程領域。
3.未進行國際性別統計比較原因說明：查各國對於技師之資格取得、業務分科、內容規定及限制不盡相同，缺乏共通性標準，且技師個人相關資訊取得不易，變動性亦大，欲進行國際上執業技師之性別比較實有困難。
</t>
    </r>
    <r>
      <rPr>
        <sz val="10"/>
        <color indexed="8"/>
        <rFont val="標楷體"/>
        <family val="4"/>
        <charset val="136"/>
      </rPr>
      <t>4.執業技師有同時登記多科別技師證書之情形，經統計截至113年底有效執業技師人數為5,188人， 其中設立技師事務所之執業技師人數為1,471人(女性佔78人)， 組織或受聘於顧問公司之執業技師人數為3,612人(女性佔342人)， 受聘於前2項以外依法令規定必需領有執照之執業技師人數為105人(女性佔2人)。</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</si>
</sst>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0.0%"/>
    <numFmt numFmtId="177" formatCode="_-* #,##0_-;\-* #,##0_-;_-* &quot;-&quot;??_-;_-@_-"/>
  </numFmts>
  <fonts count="26" x14ac:knownFonts="1">
    <font>
      <sz val="12"/>
      <color theme="1"/>
      <name val="新細明體"/>
      <family val="1"/>
      <charset val="136"/>
      <scheme val="minor"/>
    </font>
    <font>
      <sz val="9"/>
      <name val="新細明體"/>
      <family val="1"/>
      <charset val="136"/>
    </font>
    <font>
      <sz val="9"/>
      <name val="新細明體"/>
      <family val="1"/>
      <charset val="136"/>
    </font>
    <font>
      <sz val="9"/>
      <name val="新細明體"/>
      <family val="1"/>
      <charset val="136"/>
    </font>
    <font>
      <sz val="10"/>
      <color indexed="8"/>
      <name val="新細明體"/>
      <family val="1"/>
      <charset val="136"/>
    </font>
    <font>
      <b/>
      <sz val="12"/>
      <color indexed="8"/>
      <name val="新細明體"/>
      <family val="1"/>
      <charset val="136"/>
    </font>
    <font>
      <sz val="9"/>
      <name val="新細明體"/>
      <family val="1"/>
      <charset val="136"/>
    </font>
    <font>
      <sz val="9"/>
      <name val="新細明體"/>
      <family val="1"/>
      <charset val="136"/>
    </font>
    <font>
      <sz val="9"/>
      <name val="新細明體"/>
      <family val="1"/>
      <charset val="136"/>
    </font>
    <font>
      <sz val="9"/>
      <name val="新細明體"/>
      <family val="1"/>
      <charset val="136"/>
    </font>
    <font>
      <sz val="10"/>
      <color indexed="8"/>
      <name val="標楷體"/>
      <family val="4"/>
      <charset val="136"/>
    </font>
    <font>
      <b/>
      <sz val="12"/>
      <color indexed="8"/>
      <name val="標楷體"/>
      <family val="4"/>
      <charset val="136"/>
    </font>
    <font>
      <sz val="12"/>
      <color theme="1"/>
      <name val="新細明體"/>
      <family val="1"/>
      <charset val="136"/>
      <scheme val="minor"/>
    </font>
    <font>
      <b/>
      <sz val="12"/>
      <color theme="1"/>
      <name val="新細明體"/>
      <family val="1"/>
      <charset val="136"/>
      <scheme val="minor"/>
    </font>
    <font>
      <sz val="10"/>
      <color theme="1"/>
      <name val="新細明體"/>
      <family val="1"/>
      <charset val="136"/>
    </font>
    <font>
      <b/>
      <sz val="10"/>
      <color rgb="FF000000"/>
      <name val="新細明體"/>
      <family val="1"/>
      <charset val="136"/>
      <scheme val="minor"/>
    </font>
    <font>
      <sz val="10"/>
      <color rgb="FF000000"/>
      <name val="新細明體"/>
      <family val="1"/>
      <charset val="136"/>
    </font>
    <font>
      <sz val="10"/>
      <color theme="1"/>
      <name val="標楷體"/>
      <family val="4"/>
      <charset val="136"/>
    </font>
    <font>
      <sz val="12"/>
      <color theme="1"/>
      <name val="新細明體"/>
      <family val="1"/>
      <charset val="136"/>
      <scheme val="major"/>
    </font>
    <font>
      <sz val="10"/>
      <color rgb="FF000000"/>
      <name val="新細明體"/>
      <family val="1"/>
      <charset val="136"/>
      <scheme val="major"/>
    </font>
    <font>
      <sz val="10"/>
      <color theme="1"/>
      <name val="新細明體"/>
      <family val="1"/>
      <charset val="136"/>
      <scheme val="major"/>
    </font>
    <font>
      <b/>
      <sz val="12"/>
      <color theme="1"/>
      <name val="標楷體"/>
      <family val="4"/>
      <charset val="136"/>
    </font>
    <font>
      <sz val="12"/>
      <color theme="1"/>
      <name val="標楷體"/>
      <family val="4"/>
      <charset val="136"/>
    </font>
    <font>
      <b/>
      <sz val="10"/>
      <color rgb="FF000000"/>
      <name val="標楷體"/>
      <family val="4"/>
      <charset val="136"/>
    </font>
    <font>
      <sz val="10"/>
      <color rgb="FF000000"/>
      <name val="標楷體"/>
      <family val="4"/>
      <charset val="136"/>
    </font>
    <font>
      <sz val="9"/>
      <name val="新細明體"/>
      <family val="1"/>
      <charset val="136"/>
      <scheme val="minor"/>
    </font>
  </fonts>
  <fills count="3">
    <fill>
      <patternFill patternType="none"/>
    </fill>
    <fill>
      <patternFill patternType="gray125"/>
    </fill>
    <fill>
      <patternFill patternType="solid">
        <fgColor rgb="FFFCFEA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43"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50">
    <xf numFmtId="0" fontId="0" fillId="0" borderId="0" xfId="0">
      <alignment vertical="center"/>
    </xf>
    <xf numFmtId="0" fontId="14" fillId="0" borderId="1" xfId="0" applyFont="1" applyBorder="1" applyAlignment="1">
      <alignment vertical="center" wrapText="1"/>
    </xf>
    <xf numFmtId="0" fontId="15" fillId="0" borderId="0" xfId="0" applyFont="1" applyAlignment="1">
      <alignment horizontal="center" vertical="center"/>
    </xf>
    <xf numFmtId="0" fontId="16" fillId="2" borderId="2" xfId="0" applyFont="1" applyFill="1" applyBorder="1" applyAlignment="1">
      <alignment horizontal="right" vertical="center" wrapText="1"/>
    </xf>
    <xf numFmtId="0" fontId="14" fillId="0" borderId="3" xfId="0" applyFont="1" applyBorder="1" applyAlignment="1">
      <alignment vertical="center" wrapText="1"/>
    </xf>
    <xf numFmtId="0" fontId="16" fillId="2" borderId="3" xfId="0" applyFont="1" applyFill="1" applyBorder="1" applyAlignment="1">
      <alignment vertical="center" wrapText="1"/>
    </xf>
    <xf numFmtId="176" fontId="0" fillId="0" borderId="0" xfId="0" applyNumberFormat="1" applyAlignment="1">
      <alignment horizontal="center" vertical="center"/>
    </xf>
    <xf numFmtId="176" fontId="16" fillId="2" borderId="1" xfId="0" applyNumberFormat="1" applyFont="1" applyFill="1" applyBorder="1" applyAlignment="1">
      <alignment horizontal="center" vertical="center" wrapText="1"/>
    </xf>
    <xf numFmtId="176" fontId="0" fillId="0" borderId="0" xfId="0" applyNumberFormat="1">
      <alignment vertical="center"/>
    </xf>
    <xf numFmtId="177" fontId="12" fillId="0" borderId="0" xfId="1" applyNumberFormat="1" applyFont="1" applyBorder="1" applyAlignment="1">
      <alignment horizontal="center" vertical="center"/>
    </xf>
    <xf numFmtId="177" fontId="16" fillId="2" borderId="1" xfId="1" applyNumberFormat="1" applyFont="1" applyFill="1" applyBorder="1" applyAlignment="1">
      <alignment horizontal="center" vertical="center" wrapText="1"/>
    </xf>
    <xf numFmtId="177" fontId="12" fillId="0" borderId="0" xfId="1" applyNumberFormat="1" applyFont="1">
      <alignment vertical="center"/>
    </xf>
    <xf numFmtId="177" fontId="17" fillId="0" borderId="0" xfId="1" applyNumberFormat="1" applyFont="1" applyBorder="1" applyAlignment="1">
      <alignment horizontal="center" vertical="center"/>
    </xf>
    <xf numFmtId="0" fontId="18" fillId="0" borderId="0" xfId="0" applyFont="1">
      <alignment vertical="center"/>
    </xf>
    <xf numFmtId="177" fontId="0" fillId="0" borderId="0" xfId="0" applyNumberFormat="1">
      <alignment vertical="center"/>
    </xf>
    <xf numFmtId="10" fontId="0" fillId="0" borderId="0" xfId="0" applyNumberFormat="1">
      <alignment vertical="center"/>
    </xf>
    <xf numFmtId="177" fontId="14" fillId="0" borderId="1" xfId="1" applyNumberFormat="1" applyFont="1" applyFill="1" applyBorder="1" applyAlignment="1">
      <alignment horizontal="right" vertical="center" wrapText="1"/>
    </xf>
    <xf numFmtId="10" fontId="14" fillId="0" borderId="1" xfId="0" applyNumberFormat="1" applyFont="1" applyBorder="1" applyAlignment="1">
      <alignment horizontal="right" vertical="center" wrapText="1"/>
    </xf>
    <xf numFmtId="9" fontId="14" fillId="0" borderId="1" xfId="0" applyNumberFormat="1" applyFont="1" applyBorder="1" applyAlignment="1">
      <alignment horizontal="right" vertical="center" wrapText="1"/>
    </xf>
    <xf numFmtId="9" fontId="12" fillId="0" borderId="0" xfId="2" applyFont="1">
      <alignment vertical="center"/>
    </xf>
    <xf numFmtId="9" fontId="18" fillId="0" borderId="0" xfId="2" applyFont="1" applyFill="1">
      <alignment vertical="center"/>
    </xf>
    <xf numFmtId="9" fontId="18" fillId="0" borderId="0" xfId="2" applyFont="1">
      <alignment vertical="center"/>
    </xf>
    <xf numFmtId="0" fontId="23" fillId="0" borderId="0" xfId="0" applyFont="1" applyAlignment="1">
      <alignment horizontal="center" vertical="center"/>
    </xf>
    <xf numFmtId="177" fontId="22" fillId="0" borderId="0" xfId="1" applyNumberFormat="1" applyFont="1" applyBorder="1" applyAlignment="1">
      <alignment horizontal="center" vertical="center"/>
    </xf>
    <xf numFmtId="176" fontId="22" fillId="0" borderId="0" xfId="0" applyNumberFormat="1" applyFont="1" applyAlignment="1">
      <alignment horizontal="center" vertical="center"/>
    </xf>
    <xf numFmtId="0" fontId="24" fillId="2" borderId="2" xfId="0" applyFont="1" applyFill="1" applyBorder="1" applyAlignment="1">
      <alignment horizontal="right" vertical="center" wrapText="1"/>
    </xf>
    <xf numFmtId="0" fontId="24" fillId="2" borderId="3" xfId="0" applyFont="1" applyFill="1" applyBorder="1" applyAlignment="1">
      <alignment vertical="center" wrapText="1"/>
    </xf>
    <xf numFmtId="177" fontId="24" fillId="2" borderId="1" xfId="1" applyNumberFormat="1" applyFont="1" applyFill="1" applyBorder="1" applyAlignment="1">
      <alignment horizontal="center" vertical="center" wrapText="1"/>
    </xf>
    <xf numFmtId="176" fontId="24" fillId="2" borderId="1" xfId="0" applyNumberFormat="1" applyFont="1" applyFill="1" applyBorder="1" applyAlignment="1">
      <alignment horizontal="center" vertical="center" wrapText="1"/>
    </xf>
    <xf numFmtId="0" fontId="17" fillId="0" borderId="3" xfId="0" applyFont="1" applyBorder="1" applyAlignment="1">
      <alignment vertical="center" wrapText="1"/>
    </xf>
    <xf numFmtId="177" fontId="17" fillId="0" borderId="1" xfId="1" applyNumberFormat="1" applyFont="1" applyFill="1" applyBorder="1" applyAlignment="1">
      <alignment horizontal="right" vertical="center" wrapText="1"/>
    </xf>
    <xf numFmtId="10" fontId="17" fillId="0" borderId="1" xfId="2" applyNumberFormat="1" applyFont="1" applyFill="1" applyBorder="1" applyAlignment="1">
      <alignment horizontal="right" vertical="center" wrapText="1"/>
    </xf>
    <xf numFmtId="0" fontId="17" fillId="0" borderId="1" xfId="0" applyFont="1" applyBorder="1" applyAlignment="1">
      <alignment vertical="center" wrapText="1"/>
    </xf>
    <xf numFmtId="177" fontId="18" fillId="0" borderId="0" xfId="0" applyNumberFormat="1" applyFont="1">
      <alignment vertical="center"/>
    </xf>
    <xf numFmtId="0" fontId="24" fillId="0" borderId="4" xfId="0" applyFont="1" applyBorder="1" applyAlignment="1">
      <alignment vertical="center" wrapText="1"/>
    </xf>
    <xf numFmtId="0" fontId="17" fillId="0" borderId="4" xfId="0" applyFont="1" applyBorder="1" applyAlignment="1">
      <alignment vertical="center" wrapText="1"/>
    </xf>
    <xf numFmtId="0" fontId="17" fillId="0" borderId="0" xfId="0" applyFont="1" applyAlignment="1">
      <alignment vertical="top" wrapText="1"/>
    </xf>
    <xf numFmtId="0" fontId="21" fillId="0" borderId="0" xfId="0" applyFont="1" applyAlignment="1">
      <alignment horizontal="center" vertical="center"/>
    </xf>
    <xf numFmtId="0" fontId="22" fillId="0" borderId="0" xfId="0" applyFont="1" applyAlignment="1">
      <alignment horizontal="center" vertical="center"/>
    </xf>
    <xf numFmtId="177" fontId="24" fillId="2" borderId="5" xfId="1" applyNumberFormat="1" applyFont="1" applyFill="1" applyBorder="1" applyAlignment="1">
      <alignment horizontal="left" vertical="center" wrapText="1"/>
    </xf>
    <xf numFmtId="177" fontId="24" fillId="2" borderId="1" xfId="1" applyNumberFormat="1" applyFont="1" applyFill="1" applyBorder="1" applyAlignment="1">
      <alignment horizontal="left" vertical="center" wrapText="1"/>
    </xf>
    <xf numFmtId="0" fontId="24" fillId="2" borderId="1" xfId="0" applyFont="1" applyFill="1" applyBorder="1" applyAlignment="1">
      <alignment horizontal="center" vertical="center" wrapText="1"/>
    </xf>
    <xf numFmtId="0" fontId="19" fillId="0" borderId="4" xfId="0" applyFont="1" applyBorder="1" applyAlignment="1">
      <alignment vertical="center" wrapText="1"/>
    </xf>
    <xf numFmtId="0" fontId="20" fillId="0" borderId="4" xfId="0" applyFont="1" applyBorder="1" applyAlignment="1">
      <alignment vertical="center" wrapText="1"/>
    </xf>
    <xf numFmtId="0" fontId="20" fillId="0" borderId="0" xfId="0" applyFont="1" applyAlignment="1">
      <alignment vertical="top" wrapText="1"/>
    </xf>
    <xf numFmtId="0" fontId="13" fillId="0" borderId="0" xfId="0" applyFont="1" applyAlignment="1">
      <alignment horizontal="center" vertical="center"/>
    </xf>
    <xf numFmtId="0" fontId="0" fillId="0" borderId="0" xfId="0" applyAlignment="1">
      <alignment horizontal="center" vertical="center"/>
    </xf>
    <xf numFmtId="177" fontId="16" fillId="2" borderId="5" xfId="1" applyNumberFormat="1" applyFont="1" applyFill="1" applyBorder="1" applyAlignment="1">
      <alignment horizontal="left" vertical="center" wrapText="1"/>
    </xf>
    <xf numFmtId="177" fontId="16" fillId="2" borderId="1" xfId="1" applyNumberFormat="1" applyFont="1" applyFill="1" applyBorder="1" applyAlignment="1">
      <alignment horizontal="left" vertical="center" wrapText="1"/>
    </xf>
    <xf numFmtId="0" fontId="16" fillId="2" borderId="1" xfId="0" applyFont="1" applyFill="1" applyBorder="1" applyAlignment="1">
      <alignment horizontal="center" vertical="center" wrapText="1"/>
    </xf>
  </cellXfs>
  <cellStyles count="3">
    <cellStyle name="一般" xfId="0" builtinId="0"/>
    <cellStyle name="千分位" xfId="1" builtinId="3"/>
    <cellStyle name="百分比"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0F4B94B0-1431-400F-BD6B-9FDE4F76F34C}"/>
            </a:ext>
          </a:extLst>
        </xdr:cNvPr>
        <xdr:cNvCxnSpPr/>
      </xdr:nvCxnSpPr>
      <xdr:spPr>
        <a:xfrm>
          <a:off x="24765" y="462198"/>
          <a:ext cx="708640" cy="1131212"/>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4442F46A-3BB6-ED2E-C2F5-53D62E12AA3C}"/>
            </a:ext>
          </a:extLst>
        </xdr:cNvPr>
        <xdr:cNvCxnSpPr/>
      </xdr:nvCxnSpPr>
      <xdr:spPr>
        <a:xfrm>
          <a:off x="20955" y="459105"/>
          <a:ext cx="672487" cy="112585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B04F9FA7-2461-A2B7-15F4-9774F4618D50}"/>
            </a:ext>
          </a:extLst>
        </xdr:cNvPr>
        <xdr:cNvCxnSpPr/>
      </xdr:nvCxnSpPr>
      <xdr:spPr>
        <a:xfrm>
          <a:off x="28575" y="466725"/>
          <a:ext cx="742950" cy="113347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59143783-E492-CA13-9B92-5CBA0C51EDC1}"/>
            </a:ext>
          </a:extLst>
        </xdr:cNvPr>
        <xdr:cNvCxnSpPr/>
      </xdr:nvCxnSpPr>
      <xdr:spPr>
        <a:xfrm>
          <a:off x="28575" y="466725"/>
          <a:ext cx="742950" cy="113347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2FBCDB15-D226-668E-8ACF-95CB25BE4393}"/>
            </a:ext>
          </a:extLst>
        </xdr:cNvPr>
        <xdr:cNvCxnSpPr/>
      </xdr:nvCxnSpPr>
      <xdr:spPr>
        <a:xfrm>
          <a:off x="28575" y="466725"/>
          <a:ext cx="742950" cy="113347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FE3E8AF0-639B-D910-BBAC-653B42241A0A}"/>
            </a:ext>
          </a:extLst>
        </xdr:cNvPr>
        <xdr:cNvCxnSpPr/>
      </xdr:nvCxnSpPr>
      <xdr:spPr>
        <a:xfrm>
          <a:off x="28575" y="466725"/>
          <a:ext cx="742950" cy="113347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11" name="直線接點 10">
          <a:extLst>
            <a:ext uri="{FF2B5EF4-FFF2-40B4-BE49-F238E27FC236}">
              <a16:creationId xmlns:a16="http://schemas.microsoft.com/office/drawing/2014/main" id="{2802D424-B431-EAA8-C61E-5958F0D7B8CD}"/>
            </a:ext>
          </a:extLst>
        </xdr:cNvPr>
        <xdr:cNvCxnSpPr/>
      </xdr:nvCxnSpPr>
      <xdr:spPr>
        <a:xfrm>
          <a:off x="28575" y="466725"/>
          <a:ext cx="742950" cy="113347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54FDFFE4-1B8C-51ED-0B19-F5F59804C172}"/>
            </a:ext>
          </a:extLst>
        </xdr:cNvPr>
        <xdr:cNvCxnSpPr/>
      </xdr:nvCxnSpPr>
      <xdr:spPr>
        <a:xfrm>
          <a:off x="24765" y="466725"/>
          <a:ext cx="648640" cy="1129319"/>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1CD86B05-22F4-B757-9285-7C4BEFFDBFC4}"/>
            </a:ext>
          </a:extLst>
        </xdr:cNvPr>
        <xdr:cNvCxnSpPr/>
      </xdr:nvCxnSpPr>
      <xdr:spPr>
        <a:xfrm>
          <a:off x="22860" y="459105"/>
          <a:ext cx="670607" cy="112585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C6CF1689-509F-A8F2-7B12-98EAE12D2A7E}"/>
            </a:ext>
          </a:extLst>
        </xdr:cNvPr>
        <xdr:cNvCxnSpPr/>
      </xdr:nvCxnSpPr>
      <xdr:spPr>
        <a:xfrm>
          <a:off x="30480" y="466725"/>
          <a:ext cx="741091" cy="113347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80B92419-E84C-94CA-9C09-7A11231B31EE}"/>
            </a:ext>
          </a:extLst>
        </xdr:cNvPr>
        <xdr:cNvCxnSpPr/>
      </xdr:nvCxnSpPr>
      <xdr:spPr>
        <a:xfrm>
          <a:off x="30480" y="466725"/>
          <a:ext cx="741091" cy="113347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39F5EE57-66DC-793B-F0C0-BB625413E087}"/>
            </a:ext>
          </a:extLst>
        </xdr:cNvPr>
        <xdr:cNvCxnSpPr/>
      </xdr:nvCxnSpPr>
      <xdr:spPr>
        <a:xfrm>
          <a:off x="20955" y="459105"/>
          <a:ext cx="672487" cy="112585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0997F3B6-67A4-D4C5-FEE5-5D542236FBBF}"/>
            </a:ext>
          </a:extLst>
        </xdr:cNvPr>
        <xdr:cNvCxnSpPr/>
      </xdr:nvCxnSpPr>
      <xdr:spPr>
        <a:xfrm>
          <a:off x="20955" y="459105"/>
          <a:ext cx="672487" cy="112585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36C259B6-3D56-9D0F-62F6-1C5C30D150D6}"/>
            </a:ext>
          </a:extLst>
        </xdr:cNvPr>
        <xdr:cNvCxnSpPr/>
      </xdr:nvCxnSpPr>
      <xdr:spPr>
        <a:xfrm>
          <a:off x="20955" y="459105"/>
          <a:ext cx="672487" cy="112585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xdr:colOff>
      <xdr:row>2</xdr:row>
      <xdr:rowOff>9525</xdr:rowOff>
    </xdr:from>
    <xdr:to>
      <xdr:col>1</xdr:col>
      <xdr:colOff>74</xdr:colOff>
      <xdr:row>4</xdr:row>
      <xdr:rowOff>0</xdr:rowOff>
    </xdr:to>
    <xdr:cxnSp macro="">
      <xdr:nvCxnSpPr>
        <xdr:cNvPr id="2" name="直線接點 1">
          <a:extLst>
            <a:ext uri="{FF2B5EF4-FFF2-40B4-BE49-F238E27FC236}">
              <a16:creationId xmlns:a16="http://schemas.microsoft.com/office/drawing/2014/main" id="{BE677106-825B-10BE-6870-12FAE1260F7B}"/>
            </a:ext>
          </a:extLst>
        </xdr:cNvPr>
        <xdr:cNvCxnSpPr/>
      </xdr:nvCxnSpPr>
      <xdr:spPr>
        <a:xfrm>
          <a:off x="20955" y="459105"/>
          <a:ext cx="672487" cy="112585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6" Type="http://schemas.openxmlformats.org/officeDocument/2006/relationships/hyperlink" Target="PE_list_by_Mode1andBranch_20240101.xlsx" TargetMode="External"/><Relationship Id="rId21" Type="http://schemas.openxmlformats.org/officeDocument/2006/relationships/hyperlink" Target="PE_list_by_Mode1andBranch_20240101.xlsx" TargetMode="External"/><Relationship Id="rId34" Type="http://schemas.openxmlformats.org/officeDocument/2006/relationships/hyperlink" Target="PE_list_by_Mode2andBranch_20240101.xlsx" TargetMode="External"/><Relationship Id="rId42" Type="http://schemas.openxmlformats.org/officeDocument/2006/relationships/hyperlink" Target="PE_list_by_Mode2andBranch_20240101.xlsx" TargetMode="External"/><Relationship Id="rId47" Type="http://schemas.openxmlformats.org/officeDocument/2006/relationships/hyperlink" Target="PE_list_by_Mode2andBranch_20240101.xlsx" TargetMode="External"/><Relationship Id="rId50" Type="http://schemas.openxmlformats.org/officeDocument/2006/relationships/hyperlink" Target="PE_list_by_Mode2andBranch_20240101.xlsx" TargetMode="External"/><Relationship Id="rId55" Type="http://schemas.openxmlformats.org/officeDocument/2006/relationships/hyperlink" Target="PE_list_by_Mode2andBranch_20240101.xlsx" TargetMode="External"/><Relationship Id="rId63" Type="http://schemas.openxmlformats.org/officeDocument/2006/relationships/hyperlink" Target="PE_list_by_Mode2andBranch_20240101.xlsx" TargetMode="External"/><Relationship Id="rId68" Type="http://schemas.openxmlformats.org/officeDocument/2006/relationships/hyperlink" Target="PE_list_by_Mode3andBranch_20240101.xlsx" TargetMode="External"/><Relationship Id="rId76" Type="http://schemas.openxmlformats.org/officeDocument/2006/relationships/hyperlink" Target="PE_list_by_Mode3andBranch_20240101.xlsx" TargetMode="External"/><Relationship Id="rId84" Type="http://schemas.openxmlformats.org/officeDocument/2006/relationships/hyperlink" Target="PE_list_by_Mode3andBranch_20240101.xlsx" TargetMode="External"/><Relationship Id="rId89" Type="http://schemas.openxmlformats.org/officeDocument/2006/relationships/hyperlink" Target="PE_list_by_Mode3andBranch_20240101.xlsx" TargetMode="External"/><Relationship Id="rId97" Type="http://schemas.openxmlformats.org/officeDocument/2006/relationships/printerSettings" Target="../printerSettings/printerSettings2.bin"/><Relationship Id="rId7" Type="http://schemas.openxmlformats.org/officeDocument/2006/relationships/hyperlink" Target="PE_list_by_Mode1andBranch_20240101.xlsx" TargetMode="External"/><Relationship Id="rId71" Type="http://schemas.openxmlformats.org/officeDocument/2006/relationships/hyperlink" Target="PE_list_by_Mode3andBranch_20240101.xlsx" TargetMode="External"/><Relationship Id="rId92" Type="http://schemas.openxmlformats.org/officeDocument/2006/relationships/hyperlink" Target="PE_list_by_Mode3andBranch_20240101.xlsx" TargetMode="External"/><Relationship Id="rId2" Type="http://schemas.openxmlformats.org/officeDocument/2006/relationships/hyperlink" Target="PE_list_by_Mode1andBranch_20240101.xlsx" TargetMode="External"/><Relationship Id="rId16" Type="http://schemas.openxmlformats.org/officeDocument/2006/relationships/hyperlink" Target="PE_list_by_Mode1andBranch_20240101.xlsx" TargetMode="External"/><Relationship Id="rId29" Type="http://schemas.openxmlformats.org/officeDocument/2006/relationships/hyperlink" Target="PE_list_by_Mode1andBranch_20240101.xlsx" TargetMode="External"/><Relationship Id="rId11" Type="http://schemas.openxmlformats.org/officeDocument/2006/relationships/hyperlink" Target="PE_list_by_Mode1andBranch_20240101.xlsx" TargetMode="External"/><Relationship Id="rId24" Type="http://schemas.openxmlformats.org/officeDocument/2006/relationships/hyperlink" Target="PE_list_by_Mode1andBranch_20240101.xlsx" TargetMode="External"/><Relationship Id="rId32" Type="http://schemas.openxmlformats.org/officeDocument/2006/relationships/hyperlink" Target="PE_list_by_Mode1andBranch_20240101.xlsx" TargetMode="External"/><Relationship Id="rId37" Type="http://schemas.openxmlformats.org/officeDocument/2006/relationships/hyperlink" Target="PE_list_by_Mode2andBranch_20240101.xlsx" TargetMode="External"/><Relationship Id="rId40" Type="http://schemas.openxmlformats.org/officeDocument/2006/relationships/hyperlink" Target="PE_list_by_Mode2andBranch_20240101.xlsx" TargetMode="External"/><Relationship Id="rId45" Type="http://schemas.openxmlformats.org/officeDocument/2006/relationships/hyperlink" Target="PE_list_by_Mode2andBranch_20240101.xlsx" TargetMode="External"/><Relationship Id="rId53" Type="http://schemas.openxmlformats.org/officeDocument/2006/relationships/hyperlink" Target="PE_list_by_Mode2andBranch_20240101.xlsx" TargetMode="External"/><Relationship Id="rId58" Type="http://schemas.openxmlformats.org/officeDocument/2006/relationships/hyperlink" Target="PE_list_by_Mode2andBranch_20240101.xlsx" TargetMode="External"/><Relationship Id="rId66" Type="http://schemas.openxmlformats.org/officeDocument/2006/relationships/hyperlink" Target="PE_list_by_Mode3andBranch_20240101.xlsx" TargetMode="External"/><Relationship Id="rId74" Type="http://schemas.openxmlformats.org/officeDocument/2006/relationships/hyperlink" Target="PE_list_by_Mode3andBranch_20240101.xlsx" TargetMode="External"/><Relationship Id="rId79" Type="http://schemas.openxmlformats.org/officeDocument/2006/relationships/hyperlink" Target="PE_list_by_Mode3andBranch_20240101.xlsx" TargetMode="External"/><Relationship Id="rId87" Type="http://schemas.openxmlformats.org/officeDocument/2006/relationships/hyperlink" Target="PE_list_by_Mode3andBranch_20240101.xlsx" TargetMode="External"/><Relationship Id="rId5" Type="http://schemas.openxmlformats.org/officeDocument/2006/relationships/hyperlink" Target="PE_list_by_Mode1andBranch_20240101.xlsx" TargetMode="External"/><Relationship Id="rId61" Type="http://schemas.openxmlformats.org/officeDocument/2006/relationships/hyperlink" Target="PE_list_by_Mode2andBranch_20240101.xlsx" TargetMode="External"/><Relationship Id="rId82" Type="http://schemas.openxmlformats.org/officeDocument/2006/relationships/hyperlink" Target="PE_list_by_Mode3andBranch_20240101.xlsx" TargetMode="External"/><Relationship Id="rId90" Type="http://schemas.openxmlformats.org/officeDocument/2006/relationships/hyperlink" Target="PE_list_by_Mode3andBranch_20240101.xlsx" TargetMode="External"/><Relationship Id="rId95" Type="http://schemas.openxmlformats.org/officeDocument/2006/relationships/hyperlink" Target="PE_list_by_Mode3andBranch_20240101.xlsx" TargetMode="External"/><Relationship Id="rId19" Type="http://schemas.openxmlformats.org/officeDocument/2006/relationships/hyperlink" Target="PE_list_by_Mode1andBranch_20240101.xlsx" TargetMode="External"/><Relationship Id="rId14" Type="http://schemas.openxmlformats.org/officeDocument/2006/relationships/hyperlink" Target="PE_list_by_Mode1andBranch_20240101.xlsx" TargetMode="External"/><Relationship Id="rId22" Type="http://schemas.openxmlformats.org/officeDocument/2006/relationships/hyperlink" Target="PE_list_by_Mode1andBranch_20240101.xlsx" TargetMode="External"/><Relationship Id="rId27" Type="http://schemas.openxmlformats.org/officeDocument/2006/relationships/hyperlink" Target="PE_list_by_Mode1andBranch_20240101.xlsx" TargetMode="External"/><Relationship Id="rId30" Type="http://schemas.openxmlformats.org/officeDocument/2006/relationships/hyperlink" Target="PE_list_by_Mode1andBranch_20240101.xlsx" TargetMode="External"/><Relationship Id="rId35" Type="http://schemas.openxmlformats.org/officeDocument/2006/relationships/hyperlink" Target="PE_list_by_Mode2andBranch_20240101.xlsx" TargetMode="External"/><Relationship Id="rId43" Type="http://schemas.openxmlformats.org/officeDocument/2006/relationships/hyperlink" Target="PE_list_by_Mode2andBranch_20240101.xlsx" TargetMode="External"/><Relationship Id="rId48" Type="http://schemas.openxmlformats.org/officeDocument/2006/relationships/hyperlink" Target="PE_list_by_Mode2andBranch_20240101.xlsx" TargetMode="External"/><Relationship Id="rId56" Type="http://schemas.openxmlformats.org/officeDocument/2006/relationships/hyperlink" Target="PE_list_by_Mode2andBranch_20240101.xlsx" TargetMode="External"/><Relationship Id="rId64" Type="http://schemas.openxmlformats.org/officeDocument/2006/relationships/hyperlink" Target="PE_list_by_Mode2andBranch_20240101.xlsx" TargetMode="External"/><Relationship Id="rId69" Type="http://schemas.openxmlformats.org/officeDocument/2006/relationships/hyperlink" Target="PE_list_by_Mode3andBranch_20240101.xlsx" TargetMode="External"/><Relationship Id="rId77" Type="http://schemas.openxmlformats.org/officeDocument/2006/relationships/hyperlink" Target="PE_list_by_Mode3andBranch_20240101.xlsx" TargetMode="External"/><Relationship Id="rId8" Type="http://schemas.openxmlformats.org/officeDocument/2006/relationships/hyperlink" Target="PE_list_by_Mode1andBranch_20240101.xlsx" TargetMode="External"/><Relationship Id="rId51" Type="http://schemas.openxmlformats.org/officeDocument/2006/relationships/hyperlink" Target="PE_list_by_Mode2andBranch_20240101.xlsx" TargetMode="External"/><Relationship Id="rId72" Type="http://schemas.openxmlformats.org/officeDocument/2006/relationships/hyperlink" Target="PE_list_by_Mode3andBranch_20240101.xlsx" TargetMode="External"/><Relationship Id="rId80" Type="http://schemas.openxmlformats.org/officeDocument/2006/relationships/hyperlink" Target="PE_list_by_Mode3andBranch_20240101.xlsx" TargetMode="External"/><Relationship Id="rId85" Type="http://schemas.openxmlformats.org/officeDocument/2006/relationships/hyperlink" Target="PE_list_by_Mode3andBranch_20240101.xlsx" TargetMode="External"/><Relationship Id="rId93" Type="http://schemas.openxmlformats.org/officeDocument/2006/relationships/hyperlink" Target="PE_list_by_Mode3andBranch_20240101.xlsx" TargetMode="External"/><Relationship Id="rId98" Type="http://schemas.openxmlformats.org/officeDocument/2006/relationships/drawing" Target="../drawings/drawing2.xml"/><Relationship Id="rId3" Type="http://schemas.openxmlformats.org/officeDocument/2006/relationships/hyperlink" Target="PE_list_by_Mode1andBranch_20240101.xlsx" TargetMode="External"/><Relationship Id="rId12" Type="http://schemas.openxmlformats.org/officeDocument/2006/relationships/hyperlink" Target="PE_list_by_Mode1andBranch_20240101.xlsx" TargetMode="External"/><Relationship Id="rId17" Type="http://schemas.openxmlformats.org/officeDocument/2006/relationships/hyperlink" Target="PE_list_by_Mode1andBranch_20240101.xlsx" TargetMode="External"/><Relationship Id="rId25" Type="http://schemas.openxmlformats.org/officeDocument/2006/relationships/hyperlink" Target="PE_list_by_Mode1andBranch_20240101.xlsx" TargetMode="External"/><Relationship Id="rId33" Type="http://schemas.openxmlformats.org/officeDocument/2006/relationships/hyperlink" Target="PE_list_by_Mode2andBranch_20240101.xlsx" TargetMode="External"/><Relationship Id="rId38" Type="http://schemas.openxmlformats.org/officeDocument/2006/relationships/hyperlink" Target="PE_list_by_Mode2andBranch_20240101.xlsx" TargetMode="External"/><Relationship Id="rId46" Type="http://schemas.openxmlformats.org/officeDocument/2006/relationships/hyperlink" Target="PE_list_by_Mode2andBranch_20240101.xlsx" TargetMode="External"/><Relationship Id="rId59" Type="http://schemas.openxmlformats.org/officeDocument/2006/relationships/hyperlink" Target="PE_list_by_Mode2andBranch_20240101.xlsx" TargetMode="External"/><Relationship Id="rId67" Type="http://schemas.openxmlformats.org/officeDocument/2006/relationships/hyperlink" Target="PE_list_by_Mode3andBranch_20240101.xlsx" TargetMode="External"/><Relationship Id="rId20" Type="http://schemas.openxmlformats.org/officeDocument/2006/relationships/hyperlink" Target="PE_list_by_Mode1andBranch_20240101.xlsx" TargetMode="External"/><Relationship Id="rId41" Type="http://schemas.openxmlformats.org/officeDocument/2006/relationships/hyperlink" Target="PE_list_by_Mode2andBranch_20240101.xlsx" TargetMode="External"/><Relationship Id="rId54" Type="http://schemas.openxmlformats.org/officeDocument/2006/relationships/hyperlink" Target="PE_list_by_Mode2andBranch_20240101.xlsx" TargetMode="External"/><Relationship Id="rId62" Type="http://schemas.openxmlformats.org/officeDocument/2006/relationships/hyperlink" Target="PE_list_by_Mode2andBranch_20240101.xlsx" TargetMode="External"/><Relationship Id="rId70" Type="http://schemas.openxmlformats.org/officeDocument/2006/relationships/hyperlink" Target="PE_list_by_Mode3andBranch_20240101.xlsx" TargetMode="External"/><Relationship Id="rId75" Type="http://schemas.openxmlformats.org/officeDocument/2006/relationships/hyperlink" Target="PE_list_by_Mode3andBranch_20240101.xlsx" TargetMode="External"/><Relationship Id="rId83" Type="http://schemas.openxmlformats.org/officeDocument/2006/relationships/hyperlink" Target="PE_list_by_Mode3andBranch_20240101.xlsx" TargetMode="External"/><Relationship Id="rId88" Type="http://schemas.openxmlformats.org/officeDocument/2006/relationships/hyperlink" Target="PE_list_by_Mode3andBranch_20240101.xlsx" TargetMode="External"/><Relationship Id="rId91" Type="http://schemas.openxmlformats.org/officeDocument/2006/relationships/hyperlink" Target="PE_list_by_Mode3andBranch_20240101.xlsx" TargetMode="External"/><Relationship Id="rId96" Type="http://schemas.openxmlformats.org/officeDocument/2006/relationships/hyperlink" Target="PE_list_by_Mode3andBranch_202401010.xlsx" TargetMode="External"/><Relationship Id="rId1" Type="http://schemas.openxmlformats.org/officeDocument/2006/relationships/hyperlink" Target="PE_list_by_Mode1andBranch_20240101.xlsx" TargetMode="External"/><Relationship Id="rId6" Type="http://schemas.openxmlformats.org/officeDocument/2006/relationships/hyperlink" Target="PE_list_by_Mode1andBranch_20240101.xlsx" TargetMode="External"/><Relationship Id="rId15" Type="http://schemas.openxmlformats.org/officeDocument/2006/relationships/hyperlink" Target="PE_list_by_Mode1andBranch_20240101.xlsx" TargetMode="External"/><Relationship Id="rId23" Type="http://schemas.openxmlformats.org/officeDocument/2006/relationships/hyperlink" Target="PE_list_by_Mode1andBranch_20240101.xlsx" TargetMode="External"/><Relationship Id="rId28" Type="http://schemas.openxmlformats.org/officeDocument/2006/relationships/hyperlink" Target="PE_list_by_Mode1andBranch_20240101.xlsx" TargetMode="External"/><Relationship Id="rId36" Type="http://schemas.openxmlformats.org/officeDocument/2006/relationships/hyperlink" Target="PE_list_by_Mode2andBranch_20240101.xlsx" TargetMode="External"/><Relationship Id="rId49" Type="http://schemas.openxmlformats.org/officeDocument/2006/relationships/hyperlink" Target="PE_list_by_Mode2andBranch_20240101.xlsx" TargetMode="External"/><Relationship Id="rId57" Type="http://schemas.openxmlformats.org/officeDocument/2006/relationships/hyperlink" Target="PE_list_by_Mode2andBranch_20240101.xlsx" TargetMode="External"/><Relationship Id="rId10" Type="http://schemas.openxmlformats.org/officeDocument/2006/relationships/hyperlink" Target="PE_list_by_Mode1andBranch_20240101.xlsx" TargetMode="External"/><Relationship Id="rId31" Type="http://schemas.openxmlformats.org/officeDocument/2006/relationships/hyperlink" Target="PE_list_by_Mode1andBranch_20240101.xlsx" TargetMode="External"/><Relationship Id="rId44" Type="http://schemas.openxmlformats.org/officeDocument/2006/relationships/hyperlink" Target="PE_list_by_Mode2andBranch_20240101.xlsx" TargetMode="External"/><Relationship Id="rId52" Type="http://schemas.openxmlformats.org/officeDocument/2006/relationships/hyperlink" Target="PE_list_by_Mode2andBranch_20240101.xlsx" TargetMode="External"/><Relationship Id="rId60" Type="http://schemas.openxmlformats.org/officeDocument/2006/relationships/hyperlink" Target="PE_list_by_Mode2andBranch_20240101.xlsx" TargetMode="External"/><Relationship Id="rId65" Type="http://schemas.openxmlformats.org/officeDocument/2006/relationships/hyperlink" Target="PE_list_by_Mode3andBranch_20240101.xlsx" TargetMode="External"/><Relationship Id="rId73" Type="http://schemas.openxmlformats.org/officeDocument/2006/relationships/hyperlink" Target="PE_list_by_Mode3andBranch_20240101.xlsx" TargetMode="External"/><Relationship Id="rId78" Type="http://schemas.openxmlformats.org/officeDocument/2006/relationships/hyperlink" Target="PE_list_by_Mode3andBranch_20240101.xlsx" TargetMode="External"/><Relationship Id="rId81" Type="http://schemas.openxmlformats.org/officeDocument/2006/relationships/hyperlink" Target="PE_list_by_Mode3andBranch_20240101.xlsx" TargetMode="External"/><Relationship Id="rId86" Type="http://schemas.openxmlformats.org/officeDocument/2006/relationships/hyperlink" Target="PE_list_by_Mode3andBranch_20240101.xlsx" TargetMode="External"/><Relationship Id="rId94" Type="http://schemas.openxmlformats.org/officeDocument/2006/relationships/hyperlink" Target="PE_list_by_Mode3andBranch_20240101.xlsx" TargetMode="External"/><Relationship Id="rId4" Type="http://schemas.openxmlformats.org/officeDocument/2006/relationships/hyperlink" Target="PE_list_by_Mode1andBranch_20240101.xlsx" TargetMode="External"/><Relationship Id="rId9" Type="http://schemas.openxmlformats.org/officeDocument/2006/relationships/hyperlink" Target="PE_list_by_Mode1andBranch_20240101.xlsx" TargetMode="External"/><Relationship Id="rId13" Type="http://schemas.openxmlformats.org/officeDocument/2006/relationships/hyperlink" Target="PE_list_by_Mode1andBranch_20240101.xlsx" TargetMode="External"/><Relationship Id="rId18" Type="http://schemas.openxmlformats.org/officeDocument/2006/relationships/hyperlink" Target="PE_list_by_Mode1andBranch_20240101.xlsx" TargetMode="External"/><Relationship Id="rId39" Type="http://schemas.openxmlformats.org/officeDocument/2006/relationships/hyperlink" Target="PE_list_by_Mode2andBranch_20240101.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E6262-4FAC-441C-8586-8404E0425669}">
  <sheetPr>
    <tabColor rgb="FFCCFFCC"/>
    <pageSetUpPr fitToPage="1"/>
  </sheetPr>
  <dimension ref="A1:AC38"/>
  <sheetViews>
    <sheetView tabSelected="1" view="pageBreakPreview" zoomScale="115" zoomScaleNormal="115" zoomScaleSheetLayoutView="115" workbookViewId="0">
      <pane ySplit="4" topLeftCell="A5" activePane="bottomLeft" state="frozen"/>
      <selection activeCell="H25" sqref="H25"/>
      <selection pane="bottomLeft" activeCell="U3" sqref="U3"/>
    </sheetView>
  </sheetViews>
  <sheetFormatPr defaultRowHeight="16.5" x14ac:dyDescent="0.25"/>
  <cols>
    <col min="1" max="1" width="10.875" customWidth="1"/>
    <col min="2" max="2" width="9" style="11" customWidth="1"/>
    <col min="3" max="3" width="8.875" style="11" customWidth="1"/>
    <col min="4" max="4" width="6" style="11" customWidth="1"/>
    <col min="5" max="5" width="8.875" style="11" customWidth="1"/>
    <col min="6" max="6" width="10.5" style="11" customWidth="1"/>
    <col min="7" max="7" width="6.25" style="11" customWidth="1"/>
    <col min="8" max="8" width="9" style="11" customWidth="1"/>
    <col min="9" max="10" width="6.125" style="11" customWidth="1"/>
    <col min="11" max="11" width="6.375" style="11" customWidth="1"/>
    <col min="12" max="12" width="8.375" style="11" customWidth="1"/>
    <col min="13" max="13" width="8.125" style="8" customWidth="1"/>
    <col min="14" max="14" width="6.125" style="11" customWidth="1"/>
    <col min="15" max="15" width="7.25" style="8" customWidth="1"/>
    <col min="16" max="16" width="8" style="11" customWidth="1"/>
    <col min="17" max="17" width="7.5" bestFit="1" customWidth="1"/>
    <col min="18" max="18" width="8" style="19" customWidth="1"/>
    <col min="19" max="19" width="5.5" customWidth="1"/>
    <col min="20" max="20" width="10" customWidth="1"/>
    <col min="21" max="21" width="9.125" customWidth="1"/>
    <col min="22" max="22" width="5.5" customWidth="1"/>
  </cols>
  <sheetData>
    <row r="1" spans="1:19" ht="20.25" customHeight="1" x14ac:dyDescent="0.25">
      <c r="A1" s="37" t="s">
        <v>100</v>
      </c>
      <c r="B1" s="38"/>
      <c r="C1" s="38"/>
      <c r="D1" s="38"/>
      <c r="E1" s="38"/>
      <c r="F1" s="38"/>
      <c r="G1" s="38"/>
      <c r="H1" s="38"/>
      <c r="I1" s="38"/>
      <c r="J1" s="38"/>
      <c r="K1" s="38"/>
      <c r="L1" s="38"/>
      <c r="M1" s="38"/>
      <c r="N1" s="38"/>
      <c r="O1" s="38"/>
      <c r="P1" s="38"/>
    </row>
    <row r="2" spans="1:19" ht="15.95" customHeight="1" x14ac:dyDescent="0.25">
      <c r="A2" s="22"/>
      <c r="B2" s="23"/>
      <c r="C2" s="23"/>
      <c r="D2" s="23"/>
      <c r="E2" s="23"/>
      <c r="F2" s="23"/>
      <c r="G2" s="23"/>
      <c r="H2" s="23"/>
      <c r="I2" s="23"/>
      <c r="J2" s="23"/>
      <c r="K2" s="23"/>
      <c r="L2" s="23"/>
      <c r="M2" s="24"/>
      <c r="N2" s="23"/>
      <c r="O2" s="24"/>
      <c r="P2" s="12" t="s">
        <v>44</v>
      </c>
    </row>
    <row r="3" spans="1:19" ht="73.5" customHeight="1" x14ac:dyDescent="0.25">
      <c r="A3" s="25" t="s">
        <v>42</v>
      </c>
      <c r="B3" s="39" t="s">
        <v>1</v>
      </c>
      <c r="C3" s="40" t="s">
        <v>2</v>
      </c>
      <c r="D3" s="40"/>
      <c r="E3" s="40"/>
      <c r="F3" s="40" t="s">
        <v>3</v>
      </c>
      <c r="G3" s="40"/>
      <c r="H3" s="40"/>
      <c r="I3" s="40" t="s">
        <v>4</v>
      </c>
      <c r="J3" s="40"/>
      <c r="K3" s="40"/>
      <c r="L3" s="41" t="s">
        <v>5</v>
      </c>
      <c r="M3" s="41"/>
      <c r="N3" s="41"/>
      <c r="O3" s="41"/>
      <c r="P3" s="41"/>
    </row>
    <row r="4" spans="1:19" x14ac:dyDescent="0.25">
      <c r="A4" s="26" t="s">
        <v>0</v>
      </c>
      <c r="B4" s="39"/>
      <c r="C4" s="27" t="s">
        <v>6</v>
      </c>
      <c r="D4" s="27" t="s">
        <v>7</v>
      </c>
      <c r="E4" s="27" t="s">
        <v>8</v>
      </c>
      <c r="F4" s="27" t="s">
        <v>6</v>
      </c>
      <c r="G4" s="27" t="s">
        <v>7</v>
      </c>
      <c r="H4" s="27" t="s">
        <v>8</v>
      </c>
      <c r="I4" s="27" t="s">
        <v>6</v>
      </c>
      <c r="J4" s="27" t="s">
        <v>7</v>
      </c>
      <c r="K4" s="27" t="s">
        <v>8</v>
      </c>
      <c r="L4" s="27" t="s">
        <v>6</v>
      </c>
      <c r="M4" s="28" t="s">
        <v>9</v>
      </c>
      <c r="N4" s="27" t="s">
        <v>7</v>
      </c>
      <c r="O4" s="28" t="s">
        <v>9</v>
      </c>
      <c r="P4" s="27" t="s">
        <v>8</v>
      </c>
    </row>
    <row r="5" spans="1:19" ht="24.2" customHeight="1" x14ac:dyDescent="0.25">
      <c r="A5" s="29" t="s">
        <v>66</v>
      </c>
      <c r="B5" s="30">
        <v>12823</v>
      </c>
      <c r="C5" s="30">
        <v>308</v>
      </c>
      <c r="D5" s="30">
        <v>11</v>
      </c>
      <c r="E5" s="30">
        <f>C5+D5</f>
        <v>319</v>
      </c>
      <c r="F5" s="30">
        <v>1370</v>
      </c>
      <c r="G5" s="30">
        <v>77</v>
      </c>
      <c r="H5" s="30">
        <f>F5+G5</f>
        <v>1447</v>
      </c>
      <c r="I5" s="30">
        <v>0</v>
      </c>
      <c r="J5" s="30">
        <v>0</v>
      </c>
      <c r="K5" s="30">
        <f>I5+J5</f>
        <v>0</v>
      </c>
      <c r="L5" s="30">
        <f>C5+F5</f>
        <v>1678</v>
      </c>
      <c r="M5" s="31">
        <f>L5/P5</f>
        <v>0.95016987542468856</v>
      </c>
      <c r="N5" s="30">
        <f>D5+G5</f>
        <v>88</v>
      </c>
      <c r="O5" s="31">
        <f t="shared" ref="O5:O36" si="0">N5/P5</f>
        <v>4.9830124575311441E-2</v>
      </c>
      <c r="P5" s="30">
        <f>E5+H5+K5</f>
        <v>1766</v>
      </c>
      <c r="Q5" s="14"/>
      <c r="S5" s="14"/>
    </row>
    <row r="6" spans="1:19" ht="24.2" customHeight="1" x14ac:dyDescent="0.25">
      <c r="A6" s="32" t="s">
        <v>67</v>
      </c>
      <c r="B6" s="30">
        <v>1743</v>
      </c>
      <c r="C6" s="30">
        <v>26</v>
      </c>
      <c r="D6" s="30">
        <v>2</v>
      </c>
      <c r="E6" s="30">
        <f t="shared" ref="E6:E36" si="1">C6+D6</f>
        <v>28</v>
      </c>
      <c r="F6" s="30">
        <v>265</v>
      </c>
      <c r="G6" s="30">
        <v>20</v>
      </c>
      <c r="H6" s="30">
        <f t="shared" ref="H6:H36" si="2">F6+G6</f>
        <v>285</v>
      </c>
      <c r="I6" s="30">
        <v>0</v>
      </c>
      <c r="J6" s="30">
        <v>0</v>
      </c>
      <c r="K6" s="30">
        <f t="shared" ref="K6:K36" si="3">I6+J6</f>
        <v>0</v>
      </c>
      <c r="L6" s="30">
        <f t="shared" ref="L6:L36" si="4">C6+F6</f>
        <v>291</v>
      </c>
      <c r="M6" s="31">
        <f t="shared" ref="M6:M36" si="5">L6/P6</f>
        <v>0.92971246006389774</v>
      </c>
      <c r="N6" s="30">
        <f t="shared" ref="N6:N36" si="6">D6+G6</f>
        <v>22</v>
      </c>
      <c r="O6" s="31">
        <f t="shared" si="0"/>
        <v>7.0287539936102233E-2</v>
      </c>
      <c r="P6" s="30">
        <f>E6+H6+K6</f>
        <v>313</v>
      </c>
      <c r="Q6" s="14"/>
      <c r="S6" s="14"/>
    </row>
    <row r="7" spans="1:19" ht="24.2" customHeight="1" x14ac:dyDescent="0.25">
      <c r="A7" s="32" t="s">
        <v>68</v>
      </c>
      <c r="B7" s="30">
        <v>2094</v>
      </c>
      <c r="C7" s="30">
        <v>245</v>
      </c>
      <c r="D7" s="30">
        <v>8</v>
      </c>
      <c r="E7" s="30">
        <f t="shared" si="1"/>
        <v>253</v>
      </c>
      <c r="F7" s="30">
        <v>399</v>
      </c>
      <c r="G7" s="30">
        <v>19</v>
      </c>
      <c r="H7" s="30">
        <f t="shared" si="2"/>
        <v>418</v>
      </c>
      <c r="I7" s="30">
        <v>0</v>
      </c>
      <c r="J7" s="30">
        <v>0</v>
      </c>
      <c r="K7" s="30">
        <f t="shared" si="3"/>
        <v>0</v>
      </c>
      <c r="L7" s="30">
        <f t="shared" si="4"/>
        <v>644</v>
      </c>
      <c r="M7" s="31">
        <f t="shared" si="5"/>
        <v>0.95976154992548435</v>
      </c>
      <c r="N7" s="30">
        <f t="shared" si="6"/>
        <v>27</v>
      </c>
      <c r="O7" s="31">
        <f t="shared" si="0"/>
        <v>4.0238450074515646E-2</v>
      </c>
      <c r="P7" s="30">
        <f t="shared" ref="P7:P36" si="7">E7+H7+K7</f>
        <v>671</v>
      </c>
      <c r="Q7" s="14"/>
      <c r="S7" s="14"/>
    </row>
    <row r="8" spans="1:19" ht="24.2" customHeight="1" x14ac:dyDescent="0.25">
      <c r="A8" s="32" t="s">
        <v>69</v>
      </c>
      <c r="B8" s="30">
        <v>1084</v>
      </c>
      <c r="C8" s="30">
        <v>69</v>
      </c>
      <c r="D8" s="30">
        <v>0</v>
      </c>
      <c r="E8" s="30">
        <f t="shared" si="1"/>
        <v>69</v>
      </c>
      <c r="F8" s="30">
        <v>280</v>
      </c>
      <c r="G8" s="30">
        <v>12</v>
      </c>
      <c r="H8" s="30">
        <f t="shared" si="2"/>
        <v>292</v>
      </c>
      <c r="I8" s="30">
        <v>0</v>
      </c>
      <c r="J8" s="30">
        <v>0</v>
      </c>
      <c r="K8" s="30">
        <f t="shared" si="3"/>
        <v>0</v>
      </c>
      <c r="L8" s="30">
        <f t="shared" si="4"/>
        <v>349</v>
      </c>
      <c r="M8" s="31">
        <f t="shared" si="5"/>
        <v>0.96675900277008309</v>
      </c>
      <c r="N8" s="30">
        <f t="shared" si="6"/>
        <v>12</v>
      </c>
      <c r="O8" s="31">
        <f t="shared" si="0"/>
        <v>3.3240997229916899E-2</v>
      </c>
      <c r="P8" s="30">
        <f t="shared" si="7"/>
        <v>361</v>
      </c>
      <c r="Q8" s="14"/>
      <c r="S8" s="14"/>
    </row>
    <row r="9" spans="1:19" ht="24.2" customHeight="1" x14ac:dyDescent="0.25">
      <c r="A9" s="32" t="s">
        <v>70</v>
      </c>
      <c r="B9" s="30">
        <v>556</v>
      </c>
      <c r="C9" s="30">
        <v>6</v>
      </c>
      <c r="D9" s="30">
        <v>0</v>
      </c>
      <c r="E9" s="30">
        <f t="shared" si="1"/>
        <v>6</v>
      </c>
      <c r="F9" s="30">
        <v>67</v>
      </c>
      <c r="G9" s="30">
        <v>7</v>
      </c>
      <c r="H9" s="30">
        <f t="shared" si="2"/>
        <v>74</v>
      </c>
      <c r="I9" s="30">
        <v>98</v>
      </c>
      <c r="J9" s="30">
        <v>2</v>
      </c>
      <c r="K9" s="30">
        <f t="shared" si="3"/>
        <v>100</v>
      </c>
      <c r="L9" s="30">
        <f t="shared" si="4"/>
        <v>73</v>
      </c>
      <c r="M9" s="31">
        <f t="shared" si="5"/>
        <v>0.40555555555555556</v>
      </c>
      <c r="N9" s="30">
        <f t="shared" si="6"/>
        <v>7</v>
      </c>
      <c r="O9" s="31">
        <f t="shared" si="0"/>
        <v>3.888888888888889E-2</v>
      </c>
      <c r="P9" s="30">
        <f t="shared" si="7"/>
        <v>180</v>
      </c>
      <c r="Q9" s="14"/>
      <c r="S9" s="14"/>
    </row>
    <row r="10" spans="1:19" ht="24.2" customHeight="1" x14ac:dyDescent="0.25">
      <c r="A10" s="32" t="s">
        <v>71</v>
      </c>
      <c r="B10" s="30">
        <v>2180</v>
      </c>
      <c r="C10" s="30">
        <v>92</v>
      </c>
      <c r="D10" s="30">
        <v>10</v>
      </c>
      <c r="E10" s="30">
        <f t="shared" si="1"/>
        <v>102</v>
      </c>
      <c r="F10" s="30">
        <v>285</v>
      </c>
      <c r="G10" s="30">
        <v>32</v>
      </c>
      <c r="H10" s="30">
        <f t="shared" si="2"/>
        <v>317</v>
      </c>
      <c r="I10" s="30">
        <v>0</v>
      </c>
      <c r="J10" s="30">
        <v>0</v>
      </c>
      <c r="K10" s="30">
        <f t="shared" si="3"/>
        <v>0</v>
      </c>
      <c r="L10" s="30">
        <f t="shared" si="4"/>
        <v>377</v>
      </c>
      <c r="M10" s="31">
        <f t="shared" si="5"/>
        <v>0.89976133651551315</v>
      </c>
      <c r="N10" s="30">
        <f t="shared" si="6"/>
        <v>42</v>
      </c>
      <c r="O10" s="31">
        <f t="shared" si="0"/>
        <v>0.10023866348448687</v>
      </c>
      <c r="P10" s="30">
        <f t="shared" si="7"/>
        <v>419</v>
      </c>
      <c r="Q10" s="14"/>
      <c r="S10" s="14"/>
    </row>
    <row r="11" spans="1:19" ht="24.2" customHeight="1" x14ac:dyDescent="0.25">
      <c r="A11" s="32" t="s">
        <v>72</v>
      </c>
      <c r="B11" s="30">
        <v>1164</v>
      </c>
      <c r="C11" s="30">
        <v>36</v>
      </c>
      <c r="D11" s="30">
        <v>15</v>
      </c>
      <c r="E11" s="30">
        <f t="shared" si="1"/>
        <v>51</v>
      </c>
      <c r="F11" s="30">
        <v>144</v>
      </c>
      <c r="G11" s="30">
        <v>103</v>
      </c>
      <c r="H11" s="30">
        <f t="shared" si="2"/>
        <v>247</v>
      </c>
      <c r="I11" s="30">
        <v>0</v>
      </c>
      <c r="J11" s="30">
        <v>0</v>
      </c>
      <c r="K11" s="30">
        <f t="shared" si="3"/>
        <v>0</v>
      </c>
      <c r="L11" s="30">
        <f t="shared" si="4"/>
        <v>180</v>
      </c>
      <c r="M11" s="31">
        <f t="shared" si="5"/>
        <v>0.60402684563758391</v>
      </c>
      <c r="N11" s="30">
        <f t="shared" si="6"/>
        <v>118</v>
      </c>
      <c r="O11" s="31">
        <f t="shared" si="0"/>
        <v>0.39597315436241609</v>
      </c>
      <c r="P11" s="30">
        <f t="shared" si="7"/>
        <v>298</v>
      </c>
      <c r="Q11" s="14"/>
      <c r="S11" s="14"/>
    </row>
    <row r="12" spans="1:19" ht="24.2" customHeight="1" x14ac:dyDescent="0.25">
      <c r="A12" s="32" t="s">
        <v>73</v>
      </c>
      <c r="B12" s="30">
        <v>738</v>
      </c>
      <c r="C12" s="30">
        <v>23</v>
      </c>
      <c r="D12" s="30">
        <v>0</v>
      </c>
      <c r="E12" s="30">
        <f t="shared" si="1"/>
        <v>23</v>
      </c>
      <c r="F12" s="30">
        <v>29</v>
      </c>
      <c r="G12" s="30">
        <v>1</v>
      </c>
      <c r="H12" s="30">
        <f t="shared" si="2"/>
        <v>30</v>
      </c>
      <c r="I12" s="30">
        <v>0</v>
      </c>
      <c r="J12" s="30">
        <v>0</v>
      </c>
      <c r="K12" s="30">
        <f t="shared" si="3"/>
        <v>0</v>
      </c>
      <c r="L12" s="30">
        <f t="shared" si="4"/>
        <v>52</v>
      </c>
      <c r="M12" s="31">
        <f t="shared" si="5"/>
        <v>0.98113207547169812</v>
      </c>
      <c r="N12" s="30">
        <f t="shared" si="6"/>
        <v>1</v>
      </c>
      <c r="O12" s="31">
        <f t="shared" si="0"/>
        <v>1.8867924528301886E-2</v>
      </c>
      <c r="P12" s="30">
        <f t="shared" si="7"/>
        <v>53</v>
      </c>
      <c r="Q12" s="14"/>
      <c r="S12" s="14"/>
    </row>
    <row r="13" spans="1:19" ht="24.2" customHeight="1" x14ac:dyDescent="0.25">
      <c r="A13" s="32" t="s">
        <v>74</v>
      </c>
      <c r="B13" s="30">
        <v>941</v>
      </c>
      <c r="C13" s="30">
        <v>180</v>
      </c>
      <c r="D13" s="30">
        <v>0</v>
      </c>
      <c r="E13" s="30">
        <f t="shared" si="1"/>
        <v>180</v>
      </c>
      <c r="F13" s="30">
        <v>140</v>
      </c>
      <c r="G13" s="30">
        <v>0</v>
      </c>
      <c r="H13" s="30">
        <f t="shared" si="2"/>
        <v>140</v>
      </c>
      <c r="I13" s="30">
        <v>0</v>
      </c>
      <c r="J13" s="30">
        <v>0</v>
      </c>
      <c r="K13" s="30">
        <f t="shared" si="3"/>
        <v>0</v>
      </c>
      <c r="L13" s="30">
        <f t="shared" si="4"/>
        <v>320</v>
      </c>
      <c r="M13" s="31">
        <f t="shared" si="5"/>
        <v>1</v>
      </c>
      <c r="N13" s="30">
        <f t="shared" si="6"/>
        <v>0</v>
      </c>
      <c r="O13" s="31">
        <f t="shared" si="0"/>
        <v>0</v>
      </c>
      <c r="P13" s="30">
        <f t="shared" si="7"/>
        <v>320</v>
      </c>
      <c r="Q13" s="14"/>
      <c r="S13" s="14"/>
    </row>
    <row r="14" spans="1:19" ht="24.2" customHeight="1" x14ac:dyDescent="0.25">
      <c r="A14" s="32" t="s">
        <v>75</v>
      </c>
      <c r="B14" s="30">
        <v>46</v>
      </c>
      <c r="C14" s="30">
        <v>12</v>
      </c>
      <c r="D14" s="30">
        <v>1</v>
      </c>
      <c r="E14" s="30">
        <f t="shared" si="1"/>
        <v>13</v>
      </c>
      <c r="F14" s="30">
        <v>0</v>
      </c>
      <c r="G14" s="30">
        <v>0</v>
      </c>
      <c r="H14" s="30">
        <f t="shared" si="2"/>
        <v>0</v>
      </c>
      <c r="I14" s="30">
        <v>0</v>
      </c>
      <c r="J14" s="30">
        <v>0</v>
      </c>
      <c r="K14" s="30">
        <f t="shared" si="3"/>
        <v>0</v>
      </c>
      <c r="L14" s="30">
        <f t="shared" si="4"/>
        <v>12</v>
      </c>
      <c r="M14" s="31">
        <f t="shared" si="5"/>
        <v>0.92307692307692313</v>
      </c>
      <c r="N14" s="30">
        <f t="shared" si="6"/>
        <v>1</v>
      </c>
      <c r="O14" s="31">
        <f t="shared" si="0"/>
        <v>7.6923076923076927E-2</v>
      </c>
      <c r="P14" s="30">
        <f t="shared" si="7"/>
        <v>13</v>
      </c>
      <c r="Q14" s="14"/>
      <c r="S14" s="14"/>
    </row>
    <row r="15" spans="1:19" ht="24.2" customHeight="1" x14ac:dyDescent="0.25">
      <c r="A15" s="32" t="s">
        <v>76</v>
      </c>
      <c r="B15" s="30">
        <v>2566</v>
      </c>
      <c r="C15" s="30">
        <v>374</v>
      </c>
      <c r="D15" s="30">
        <v>2</v>
      </c>
      <c r="E15" s="30">
        <f t="shared" si="1"/>
        <v>376</v>
      </c>
      <c r="F15" s="30">
        <v>178</v>
      </c>
      <c r="G15" s="30">
        <v>1</v>
      </c>
      <c r="H15" s="30">
        <f t="shared" si="2"/>
        <v>179</v>
      </c>
      <c r="I15" s="30">
        <v>0</v>
      </c>
      <c r="J15" s="30">
        <v>0</v>
      </c>
      <c r="K15" s="30">
        <f t="shared" si="3"/>
        <v>0</v>
      </c>
      <c r="L15" s="30">
        <f t="shared" si="4"/>
        <v>552</v>
      </c>
      <c r="M15" s="31">
        <f t="shared" si="5"/>
        <v>0.99459459459459465</v>
      </c>
      <c r="N15" s="30">
        <f t="shared" si="6"/>
        <v>3</v>
      </c>
      <c r="O15" s="31">
        <f t="shared" si="0"/>
        <v>5.4054054054054057E-3</v>
      </c>
      <c r="P15" s="30">
        <f t="shared" si="7"/>
        <v>555</v>
      </c>
      <c r="Q15" s="14"/>
      <c r="S15" s="14"/>
    </row>
    <row r="16" spans="1:19" ht="24.2" customHeight="1" x14ac:dyDescent="0.25">
      <c r="A16" s="32" t="s">
        <v>77</v>
      </c>
      <c r="B16" s="30">
        <v>235</v>
      </c>
      <c r="C16" s="30">
        <v>2</v>
      </c>
      <c r="D16" s="30">
        <v>0</v>
      </c>
      <c r="E16" s="30">
        <f t="shared" si="1"/>
        <v>2</v>
      </c>
      <c r="F16" s="30">
        <v>5</v>
      </c>
      <c r="G16" s="30">
        <v>0</v>
      </c>
      <c r="H16" s="30">
        <f t="shared" si="2"/>
        <v>5</v>
      </c>
      <c r="I16" s="30">
        <v>0</v>
      </c>
      <c r="J16" s="30">
        <v>0</v>
      </c>
      <c r="K16" s="30">
        <f t="shared" si="3"/>
        <v>0</v>
      </c>
      <c r="L16" s="30">
        <f t="shared" si="4"/>
        <v>7</v>
      </c>
      <c r="M16" s="31">
        <f t="shared" si="5"/>
        <v>1</v>
      </c>
      <c r="N16" s="30">
        <f t="shared" si="6"/>
        <v>0</v>
      </c>
      <c r="O16" s="31">
        <f t="shared" si="0"/>
        <v>0</v>
      </c>
      <c r="P16" s="30">
        <f t="shared" si="7"/>
        <v>7</v>
      </c>
      <c r="Q16" s="14"/>
      <c r="S16" s="14"/>
    </row>
    <row r="17" spans="1:19" ht="24.2" customHeight="1" x14ac:dyDescent="0.25">
      <c r="A17" s="32" t="s">
        <v>78</v>
      </c>
      <c r="B17" s="30">
        <v>239</v>
      </c>
      <c r="C17" s="30">
        <v>4</v>
      </c>
      <c r="D17" s="30">
        <v>0</v>
      </c>
      <c r="E17" s="30">
        <f t="shared" si="1"/>
        <v>4</v>
      </c>
      <c r="F17" s="30">
        <v>0</v>
      </c>
      <c r="G17" s="30">
        <v>0</v>
      </c>
      <c r="H17" s="30">
        <f t="shared" si="2"/>
        <v>0</v>
      </c>
      <c r="I17" s="30">
        <v>0</v>
      </c>
      <c r="J17" s="30">
        <v>0</v>
      </c>
      <c r="K17" s="30">
        <f t="shared" si="3"/>
        <v>0</v>
      </c>
      <c r="L17" s="30">
        <f t="shared" si="4"/>
        <v>4</v>
      </c>
      <c r="M17" s="31">
        <f t="shared" si="5"/>
        <v>1</v>
      </c>
      <c r="N17" s="30">
        <f t="shared" si="6"/>
        <v>0</v>
      </c>
      <c r="O17" s="31">
        <f t="shared" si="0"/>
        <v>0</v>
      </c>
      <c r="P17" s="30">
        <f t="shared" si="7"/>
        <v>4</v>
      </c>
      <c r="Q17" s="14"/>
      <c r="S17" s="14"/>
    </row>
    <row r="18" spans="1:19" ht="24.2" customHeight="1" x14ac:dyDescent="0.25">
      <c r="A18" s="32" t="s">
        <v>79</v>
      </c>
      <c r="B18" s="30">
        <v>156</v>
      </c>
      <c r="C18" s="30">
        <v>0</v>
      </c>
      <c r="D18" s="30">
        <v>0</v>
      </c>
      <c r="E18" s="30">
        <f t="shared" si="1"/>
        <v>0</v>
      </c>
      <c r="F18" s="30">
        <v>0</v>
      </c>
      <c r="G18" s="30">
        <v>0</v>
      </c>
      <c r="H18" s="30">
        <f t="shared" si="2"/>
        <v>0</v>
      </c>
      <c r="I18" s="30">
        <v>0</v>
      </c>
      <c r="J18" s="30">
        <v>0</v>
      </c>
      <c r="K18" s="30">
        <f t="shared" si="3"/>
        <v>0</v>
      </c>
      <c r="L18" s="30">
        <f t="shared" si="4"/>
        <v>0</v>
      </c>
      <c r="M18" s="31">
        <v>0</v>
      </c>
      <c r="N18" s="30">
        <f t="shared" si="6"/>
        <v>0</v>
      </c>
      <c r="O18" s="31">
        <v>0</v>
      </c>
      <c r="P18" s="30">
        <f t="shared" si="7"/>
        <v>0</v>
      </c>
      <c r="Q18" s="14"/>
      <c r="S18" s="14"/>
    </row>
    <row r="19" spans="1:19" ht="24.2" customHeight="1" x14ac:dyDescent="0.25">
      <c r="A19" s="32" t="s">
        <v>80</v>
      </c>
      <c r="B19" s="30">
        <v>187</v>
      </c>
      <c r="C19" s="30">
        <v>1</v>
      </c>
      <c r="D19" s="30">
        <v>0</v>
      </c>
      <c r="E19" s="30">
        <f t="shared" si="1"/>
        <v>1</v>
      </c>
      <c r="F19" s="30">
        <v>5</v>
      </c>
      <c r="G19" s="30">
        <v>0</v>
      </c>
      <c r="H19" s="30">
        <f t="shared" si="2"/>
        <v>5</v>
      </c>
      <c r="I19" s="30">
        <v>0</v>
      </c>
      <c r="J19" s="30">
        <v>0</v>
      </c>
      <c r="K19" s="30">
        <f t="shared" si="3"/>
        <v>0</v>
      </c>
      <c r="L19" s="30">
        <f t="shared" si="4"/>
        <v>6</v>
      </c>
      <c r="M19" s="31">
        <f t="shared" si="5"/>
        <v>1</v>
      </c>
      <c r="N19" s="30">
        <f t="shared" si="6"/>
        <v>0</v>
      </c>
      <c r="O19" s="31">
        <f t="shared" si="0"/>
        <v>0</v>
      </c>
      <c r="P19" s="30">
        <f t="shared" si="7"/>
        <v>6</v>
      </c>
      <c r="Q19" s="14"/>
      <c r="S19" s="14"/>
    </row>
    <row r="20" spans="1:19" ht="24.2" customHeight="1" x14ac:dyDescent="0.25">
      <c r="A20" s="32" t="s">
        <v>81</v>
      </c>
      <c r="B20" s="30">
        <v>100</v>
      </c>
      <c r="C20" s="30">
        <v>0</v>
      </c>
      <c r="D20" s="30">
        <v>0</v>
      </c>
      <c r="E20" s="30">
        <f t="shared" si="1"/>
        <v>0</v>
      </c>
      <c r="F20" s="30">
        <v>0</v>
      </c>
      <c r="G20" s="30">
        <v>0</v>
      </c>
      <c r="H20" s="30">
        <f t="shared" si="2"/>
        <v>0</v>
      </c>
      <c r="I20" s="30">
        <v>0</v>
      </c>
      <c r="J20" s="30">
        <v>0</v>
      </c>
      <c r="K20" s="30">
        <f t="shared" si="3"/>
        <v>0</v>
      </c>
      <c r="L20" s="30">
        <f t="shared" si="4"/>
        <v>0</v>
      </c>
      <c r="M20" s="31">
        <v>0</v>
      </c>
      <c r="N20" s="30">
        <f t="shared" si="6"/>
        <v>0</v>
      </c>
      <c r="O20" s="31">
        <v>0</v>
      </c>
      <c r="P20" s="30">
        <v>0</v>
      </c>
      <c r="Q20" s="14"/>
      <c r="S20" s="14"/>
    </row>
    <row r="21" spans="1:19" ht="24.2" customHeight="1" x14ac:dyDescent="0.25">
      <c r="A21" s="32" t="s">
        <v>82</v>
      </c>
      <c r="B21" s="30">
        <v>635</v>
      </c>
      <c r="C21" s="30">
        <v>56</v>
      </c>
      <c r="D21" s="30">
        <v>6</v>
      </c>
      <c r="E21" s="30">
        <f t="shared" si="1"/>
        <v>62</v>
      </c>
      <c r="F21" s="30">
        <v>4</v>
      </c>
      <c r="G21" s="30">
        <v>0</v>
      </c>
      <c r="H21" s="30">
        <f t="shared" si="2"/>
        <v>4</v>
      </c>
      <c r="I21" s="30">
        <v>0</v>
      </c>
      <c r="J21" s="30">
        <v>0</v>
      </c>
      <c r="K21" s="30">
        <f t="shared" si="3"/>
        <v>0</v>
      </c>
      <c r="L21" s="30">
        <f t="shared" si="4"/>
        <v>60</v>
      </c>
      <c r="M21" s="31">
        <f t="shared" si="5"/>
        <v>0.90909090909090906</v>
      </c>
      <c r="N21" s="30">
        <f t="shared" si="6"/>
        <v>6</v>
      </c>
      <c r="O21" s="31">
        <f t="shared" si="0"/>
        <v>9.0909090909090912E-2</v>
      </c>
      <c r="P21" s="30">
        <f t="shared" si="7"/>
        <v>66</v>
      </c>
      <c r="Q21" s="14"/>
      <c r="S21" s="14"/>
    </row>
    <row r="22" spans="1:19" ht="24.2" customHeight="1" x14ac:dyDescent="0.25">
      <c r="A22" s="32" t="s">
        <v>83</v>
      </c>
      <c r="B22" s="30">
        <v>547</v>
      </c>
      <c r="C22" s="30">
        <v>72</v>
      </c>
      <c r="D22" s="30">
        <v>15</v>
      </c>
      <c r="E22" s="30">
        <f t="shared" si="1"/>
        <v>87</v>
      </c>
      <c r="F22" s="30">
        <v>0</v>
      </c>
      <c r="G22" s="30">
        <v>0</v>
      </c>
      <c r="H22" s="30">
        <f t="shared" si="2"/>
        <v>0</v>
      </c>
      <c r="I22" s="30">
        <v>0</v>
      </c>
      <c r="J22" s="30">
        <v>0</v>
      </c>
      <c r="K22" s="30">
        <f t="shared" si="3"/>
        <v>0</v>
      </c>
      <c r="L22" s="30">
        <f t="shared" si="4"/>
        <v>72</v>
      </c>
      <c r="M22" s="31">
        <f t="shared" si="5"/>
        <v>0.82758620689655171</v>
      </c>
      <c r="N22" s="30">
        <f t="shared" si="6"/>
        <v>15</v>
      </c>
      <c r="O22" s="31">
        <f t="shared" si="0"/>
        <v>0.17241379310344829</v>
      </c>
      <c r="P22" s="30">
        <f t="shared" si="7"/>
        <v>87</v>
      </c>
      <c r="Q22" s="14"/>
      <c r="S22" s="14"/>
    </row>
    <row r="23" spans="1:19" ht="24.2" customHeight="1" x14ac:dyDescent="0.25">
      <c r="A23" s="32" t="s">
        <v>84</v>
      </c>
      <c r="B23" s="30">
        <v>65</v>
      </c>
      <c r="C23" s="30">
        <v>0</v>
      </c>
      <c r="D23" s="30">
        <v>0</v>
      </c>
      <c r="E23" s="30">
        <f t="shared" si="1"/>
        <v>0</v>
      </c>
      <c r="F23" s="30">
        <v>0</v>
      </c>
      <c r="G23" s="30">
        <v>0</v>
      </c>
      <c r="H23" s="30">
        <f t="shared" si="2"/>
        <v>0</v>
      </c>
      <c r="I23" s="30">
        <v>0</v>
      </c>
      <c r="J23" s="30">
        <v>0</v>
      </c>
      <c r="K23" s="30">
        <f t="shared" si="3"/>
        <v>0</v>
      </c>
      <c r="L23" s="30">
        <f t="shared" si="4"/>
        <v>0</v>
      </c>
      <c r="M23" s="31">
        <v>0</v>
      </c>
      <c r="N23" s="30">
        <f t="shared" si="6"/>
        <v>0</v>
      </c>
      <c r="O23" s="31">
        <v>0</v>
      </c>
      <c r="P23" s="30">
        <f t="shared" si="7"/>
        <v>0</v>
      </c>
      <c r="Q23" s="14"/>
      <c r="S23" s="14"/>
    </row>
    <row r="24" spans="1:19" ht="24.2" customHeight="1" x14ac:dyDescent="0.25">
      <c r="A24" s="32" t="s">
        <v>85</v>
      </c>
      <c r="B24" s="30">
        <v>2686</v>
      </c>
      <c r="C24" s="30">
        <v>9</v>
      </c>
      <c r="D24" s="30">
        <v>6</v>
      </c>
      <c r="E24" s="30">
        <f t="shared" si="1"/>
        <v>15</v>
      </c>
      <c r="F24" s="30">
        <v>0</v>
      </c>
      <c r="G24" s="30">
        <v>0</v>
      </c>
      <c r="H24" s="30">
        <f t="shared" si="2"/>
        <v>0</v>
      </c>
      <c r="I24" s="30">
        <v>0</v>
      </c>
      <c r="J24" s="30">
        <v>0</v>
      </c>
      <c r="K24" s="30">
        <f t="shared" si="3"/>
        <v>0</v>
      </c>
      <c r="L24" s="30">
        <f t="shared" si="4"/>
        <v>9</v>
      </c>
      <c r="M24" s="31">
        <f t="shared" si="5"/>
        <v>0.6</v>
      </c>
      <c r="N24" s="30">
        <f t="shared" si="6"/>
        <v>6</v>
      </c>
      <c r="O24" s="31">
        <f t="shared" si="0"/>
        <v>0.4</v>
      </c>
      <c r="P24" s="30">
        <f t="shared" si="7"/>
        <v>15</v>
      </c>
      <c r="Q24" s="14"/>
      <c r="S24" s="14"/>
    </row>
    <row r="25" spans="1:19" ht="24.2" customHeight="1" x14ac:dyDescent="0.25">
      <c r="A25" s="32" t="s">
        <v>86</v>
      </c>
      <c r="B25" s="30">
        <v>35</v>
      </c>
      <c r="C25" s="30">
        <v>1</v>
      </c>
      <c r="D25" s="30">
        <v>0</v>
      </c>
      <c r="E25" s="30">
        <f t="shared" si="1"/>
        <v>1</v>
      </c>
      <c r="F25" s="30">
        <v>0</v>
      </c>
      <c r="G25" s="30">
        <v>0</v>
      </c>
      <c r="H25" s="30">
        <f t="shared" si="2"/>
        <v>0</v>
      </c>
      <c r="I25" s="30">
        <v>0</v>
      </c>
      <c r="J25" s="30">
        <v>0</v>
      </c>
      <c r="K25" s="30">
        <f t="shared" si="3"/>
        <v>0</v>
      </c>
      <c r="L25" s="30">
        <f t="shared" si="4"/>
        <v>1</v>
      </c>
      <c r="M25" s="31">
        <f t="shared" si="5"/>
        <v>1</v>
      </c>
      <c r="N25" s="30">
        <f t="shared" si="6"/>
        <v>0</v>
      </c>
      <c r="O25" s="31">
        <f t="shared" si="0"/>
        <v>0</v>
      </c>
      <c r="P25" s="30">
        <f t="shared" si="7"/>
        <v>1</v>
      </c>
      <c r="Q25" s="14"/>
      <c r="S25" s="14"/>
    </row>
    <row r="26" spans="1:19" ht="24.2" customHeight="1" x14ac:dyDescent="0.25">
      <c r="A26" s="32" t="s">
        <v>87</v>
      </c>
      <c r="B26" s="30">
        <v>121</v>
      </c>
      <c r="C26" s="30">
        <v>0</v>
      </c>
      <c r="D26" s="30">
        <v>0</v>
      </c>
      <c r="E26" s="30">
        <f t="shared" si="1"/>
        <v>0</v>
      </c>
      <c r="F26" s="30">
        <v>0</v>
      </c>
      <c r="G26" s="30">
        <v>0</v>
      </c>
      <c r="H26" s="30">
        <f t="shared" si="2"/>
        <v>0</v>
      </c>
      <c r="I26" s="30">
        <v>0</v>
      </c>
      <c r="J26" s="30">
        <v>0</v>
      </c>
      <c r="K26" s="30">
        <f t="shared" si="3"/>
        <v>0</v>
      </c>
      <c r="L26" s="30">
        <f t="shared" si="4"/>
        <v>0</v>
      </c>
      <c r="M26" s="31">
        <v>0</v>
      </c>
      <c r="N26" s="30">
        <f t="shared" si="6"/>
        <v>0</v>
      </c>
      <c r="O26" s="31">
        <v>0</v>
      </c>
      <c r="P26" s="30">
        <f t="shared" si="7"/>
        <v>0</v>
      </c>
      <c r="Q26" s="14"/>
      <c r="S26" s="14"/>
    </row>
    <row r="27" spans="1:19" ht="24.2" customHeight="1" x14ac:dyDescent="0.25">
      <c r="A27" s="32" t="s">
        <v>88</v>
      </c>
      <c r="B27" s="30">
        <v>467</v>
      </c>
      <c r="C27" s="30">
        <v>5</v>
      </c>
      <c r="D27" s="30">
        <v>1</v>
      </c>
      <c r="E27" s="30">
        <f t="shared" si="1"/>
        <v>6</v>
      </c>
      <c r="F27" s="30">
        <v>0</v>
      </c>
      <c r="G27" s="30">
        <v>0</v>
      </c>
      <c r="H27" s="30">
        <f t="shared" si="2"/>
        <v>0</v>
      </c>
      <c r="I27" s="30">
        <v>0</v>
      </c>
      <c r="J27" s="30">
        <v>0</v>
      </c>
      <c r="K27" s="30">
        <f t="shared" si="3"/>
        <v>0</v>
      </c>
      <c r="L27" s="30">
        <f t="shared" si="4"/>
        <v>5</v>
      </c>
      <c r="M27" s="31">
        <f t="shared" si="5"/>
        <v>0.83333333333333337</v>
      </c>
      <c r="N27" s="30">
        <f t="shared" si="6"/>
        <v>1</v>
      </c>
      <c r="O27" s="31">
        <f t="shared" si="0"/>
        <v>0.16666666666666666</v>
      </c>
      <c r="P27" s="30">
        <f t="shared" si="7"/>
        <v>6</v>
      </c>
      <c r="Q27" s="14"/>
      <c r="S27" s="14"/>
    </row>
    <row r="28" spans="1:19" ht="24.2" customHeight="1" x14ac:dyDescent="0.25">
      <c r="A28" s="32" t="s">
        <v>89</v>
      </c>
      <c r="B28" s="30">
        <v>526</v>
      </c>
      <c r="C28" s="30">
        <v>17</v>
      </c>
      <c r="D28" s="30">
        <v>1</v>
      </c>
      <c r="E28" s="30">
        <f t="shared" si="1"/>
        <v>18</v>
      </c>
      <c r="F28" s="30">
        <v>0</v>
      </c>
      <c r="G28" s="30">
        <v>0</v>
      </c>
      <c r="H28" s="30">
        <f t="shared" si="2"/>
        <v>0</v>
      </c>
      <c r="I28" s="30">
        <v>0</v>
      </c>
      <c r="J28" s="30">
        <v>0</v>
      </c>
      <c r="K28" s="30">
        <f t="shared" si="3"/>
        <v>0</v>
      </c>
      <c r="L28" s="30">
        <f t="shared" si="4"/>
        <v>17</v>
      </c>
      <c r="M28" s="31">
        <f t="shared" si="5"/>
        <v>0.94444444444444442</v>
      </c>
      <c r="N28" s="30">
        <f t="shared" si="6"/>
        <v>1</v>
      </c>
      <c r="O28" s="31">
        <f t="shared" si="0"/>
        <v>5.5555555555555552E-2</v>
      </c>
      <c r="P28" s="30">
        <f t="shared" si="7"/>
        <v>18</v>
      </c>
      <c r="Q28" s="14"/>
      <c r="S28" s="14"/>
    </row>
    <row r="29" spans="1:19" ht="24.2" customHeight="1" x14ac:dyDescent="0.25">
      <c r="A29" s="32" t="s">
        <v>90</v>
      </c>
      <c r="B29" s="30">
        <v>191</v>
      </c>
      <c r="C29" s="30">
        <v>0</v>
      </c>
      <c r="D29" s="30">
        <v>0</v>
      </c>
      <c r="E29" s="30">
        <f t="shared" si="1"/>
        <v>0</v>
      </c>
      <c r="F29" s="30">
        <v>0</v>
      </c>
      <c r="G29" s="30">
        <v>0</v>
      </c>
      <c r="H29" s="30">
        <f t="shared" si="2"/>
        <v>0</v>
      </c>
      <c r="I29" s="30">
        <v>0</v>
      </c>
      <c r="J29" s="30">
        <v>0</v>
      </c>
      <c r="K29" s="30">
        <f t="shared" si="3"/>
        <v>0</v>
      </c>
      <c r="L29" s="30">
        <f t="shared" si="4"/>
        <v>0</v>
      </c>
      <c r="M29" s="31">
        <v>0</v>
      </c>
      <c r="N29" s="30">
        <f t="shared" si="6"/>
        <v>0</v>
      </c>
      <c r="O29" s="31">
        <v>0</v>
      </c>
      <c r="P29" s="30">
        <f t="shared" si="7"/>
        <v>0</v>
      </c>
      <c r="Q29" s="14"/>
      <c r="S29" s="14"/>
    </row>
    <row r="30" spans="1:19" ht="24.2" customHeight="1" x14ac:dyDescent="0.25">
      <c r="A30" s="32" t="s">
        <v>91</v>
      </c>
      <c r="B30" s="30">
        <v>84</v>
      </c>
      <c r="C30" s="30">
        <v>0</v>
      </c>
      <c r="D30" s="30">
        <v>0</v>
      </c>
      <c r="E30" s="30">
        <f t="shared" si="1"/>
        <v>0</v>
      </c>
      <c r="F30" s="30">
        <v>0</v>
      </c>
      <c r="G30" s="30">
        <v>0</v>
      </c>
      <c r="H30" s="30">
        <f t="shared" si="2"/>
        <v>0</v>
      </c>
      <c r="I30" s="30">
        <v>0</v>
      </c>
      <c r="J30" s="30">
        <v>0</v>
      </c>
      <c r="K30" s="30">
        <f t="shared" si="3"/>
        <v>0</v>
      </c>
      <c r="L30" s="30">
        <f t="shared" si="4"/>
        <v>0</v>
      </c>
      <c r="M30" s="31">
        <v>0</v>
      </c>
      <c r="N30" s="30">
        <f t="shared" si="6"/>
        <v>0</v>
      </c>
      <c r="O30" s="31">
        <v>0</v>
      </c>
      <c r="P30" s="30">
        <f t="shared" si="7"/>
        <v>0</v>
      </c>
      <c r="Q30" s="14"/>
      <c r="S30" s="14"/>
    </row>
    <row r="31" spans="1:19" ht="24.2" customHeight="1" x14ac:dyDescent="0.25">
      <c r="A31" s="32" t="s">
        <v>92</v>
      </c>
      <c r="B31" s="30">
        <v>357</v>
      </c>
      <c r="C31" s="30">
        <v>9</v>
      </c>
      <c r="D31" s="30">
        <v>0</v>
      </c>
      <c r="E31" s="30">
        <f t="shared" si="1"/>
        <v>9</v>
      </c>
      <c r="F31" s="30">
        <v>0</v>
      </c>
      <c r="G31" s="30">
        <v>0</v>
      </c>
      <c r="H31" s="30">
        <f t="shared" si="2"/>
        <v>0</v>
      </c>
      <c r="I31" s="30">
        <v>0</v>
      </c>
      <c r="J31" s="30">
        <v>0</v>
      </c>
      <c r="K31" s="30">
        <f t="shared" si="3"/>
        <v>0</v>
      </c>
      <c r="L31" s="30">
        <f t="shared" si="4"/>
        <v>9</v>
      </c>
      <c r="M31" s="31">
        <f t="shared" si="5"/>
        <v>1</v>
      </c>
      <c r="N31" s="30">
        <f t="shared" si="6"/>
        <v>0</v>
      </c>
      <c r="O31" s="31">
        <f t="shared" si="0"/>
        <v>0</v>
      </c>
      <c r="P31" s="30">
        <f t="shared" si="7"/>
        <v>9</v>
      </c>
      <c r="Q31" s="14"/>
      <c r="S31" s="14"/>
    </row>
    <row r="32" spans="1:19" ht="24.2" customHeight="1" x14ac:dyDescent="0.25">
      <c r="A32" s="32" t="s">
        <v>93</v>
      </c>
      <c r="B32" s="30">
        <v>1052</v>
      </c>
      <c r="C32" s="30">
        <v>45</v>
      </c>
      <c r="D32" s="30">
        <v>5</v>
      </c>
      <c r="E32" s="30">
        <f t="shared" si="1"/>
        <v>50</v>
      </c>
      <c r="F32" s="30">
        <v>218</v>
      </c>
      <c r="G32" s="30">
        <v>25</v>
      </c>
      <c r="H32" s="30">
        <f t="shared" si="2"/>
        <v>243</v>
      </c>
      <c r="I32" s="30">
        <v>0</v>
      </c>
      <c r="J32" s="30">
        <v>0</v>
      </c>
      <c r="K32" s="30">
        <f t="shared" si="3"/>
        <v>0</v>
      </c>
      <c r="L32" s="30">
        <f t="shared" si="4"/>
        <v>263</v>
      </c>
      <c r="M32" s="31">
        <f t="shared" si="5"/>
        <v>0.89761092150170652</v>
      </c>
      <c r="N32" s="30">
        <f t="shared" si="6"/>
        <v>30</v>
      </c>
      <c r="O32" s="31">
        <f t="shared" si="0"/>
        <v>0.10238907849829351</v>
      </c>
      <c r="P32" s="30">
        <f t="shared" si="7"/>
        <v>293</v>
      </c>
      <c r="Q32" s="14"/>
      <c r="S32" s="14"/>
    </row>
    <row r="33" spans="1:29" ht="24.2" customHeight="1" x14ac:dyDescent="0.25">
      <c r="A33" s="32" t="s">
        <v>94</v>
      </c>
      <c r="B33" s="30">
        <v>55</v>
      </c>
      <c r="C33" s="30">
        <v>5</v>
      </c>
      <c r="D33" s="30">
        <v>0</v>
      </c>
      <c r="E33" s="30">
        <f t="shared" si="1"/>
        <v>5</v>
      </c>
      <c r="F33" s="30">
        <v>2</v>
      </c>
      <c r="G33" s="30">
        <v>0</v>
      </c>
      <c r="H33" s="30">
        <f t="shared" si="2"/>
        <v>2</v>
      </c>
      <c r="I33" s="30">
        <v>0</v>
      </c>
      <c r="J33" s="30">
        <v>0</v>
      </c>
      <c r="K33" s="30">
        <f t="shared" si="3"/>
        <v>0</v>
      </c>
      <c r="L33" s="30">
        <f t="shared" si="4"/>
        <v>7</v>
      </c>
      <c r="M33" s="31">
        <f t="shared" si="5"/>
        <v>1</v>
      </c>
      <c r="N33" s="30">
        <f t="shared" si="6"/>
        <v>0</v>
      </c>
      <c r="O33" s="31">
        <f t="shared" si="0"/>
        <v>0</v>
      </c>
      <c r="P33" s="30">
        <f t="shared" si="7"/>
        <v>7</v>
      </c>
      <c r="Q33" s="14"/>
      <c r="S33" s="14"/>
    </row>
    <row r="34" spans="1:29" ht="24.2" customHeight="1" x14ac:dyDescent="0.25">
      <c r="A34" s="32" t="s">
        <v>95</v>
      </c>
      <c r="B34" s="30">
        <v>260</v>
      </c>
      <c r="C34" s="30">
        <v>24</v>
      </c>
      <c r="D34" s="30">
        <v>0</v>
      </c>
      <c r="E34" s="30">
        <f t="shared" si="1"/>
        <v>24</v>
      </c>
      <c r="F34" s="30">
        <v>86</v>
      </c>
      <c r="G34" s="30">
        <v>2</v>
      </c>
      <c r="H34" s="30">
        <f t="shared" si="2"/>
        <v>88</v>
      </c>
      <c r="I34" s="30">
        <v>0</v>
      </c>
      <c r="J34" s="30">
        <v>0</v>
      </c>
      <c r="K34" s="30">
        <f t="shared" si="3"/>
        <v>0</v>
      </c>
      <c r="L34" s="30">
        <f t="shared" si="4"/>
        <v>110</v>
      </c>
      <c r="M34" s="31">
        <f t="shared" si="5"/>
        <v>0.9821428571428571</v>
      </c>
      <c r="N34" s="30">
        <f t="shared" si="6"/>
        <v>2</v>
      </c>
      <c r="O34" s="31">
        <f t="shared" si="0"/>
        <v>1.7857142857142856E-2</v>
      </c>
      <c r="P34" s="30">
        <f t="shared" si="7"/>
        <v>112</v>
      </c>
      <c r="Q34" s="14"/>
      <c r="S34" s="14"/>
    </row>
    <row r="35" spans="1:29" ht="24.2" customHeight="1" x14ac:dyDescent="0.25">
      <c r="A35" s="32" t="s">
        <v>96</v>
      </c>
      <c r="B35" s="30">
        <v>32</v>
      </c>
      <c r="C35" s="30">
        <v>1</v>
      </c>
      <c r="D35" s="30">
        <v>0</v>
      </c>
      <c r="E35" s="30">
        <f t="shared" si="1"/>
        <v>1</v>
      </c>
      <c r="F35" s="30">
        <v>0</v>
      </c>
      <c r="G35" s="30">
        <v>0</v>
      </c>
      <c r="H35" s="30">
        <f t="shared" si="2"/>
        <v>0</v>
      </c>
      <c r="I35" s="30">
        <v>0</v>
      </c>
      <c r="J35" s="30">
        <v>0</v>
      </c>
      <c r="K35" s="30">
        <f t="shared" si="3"/>
        <v>0</v>
      </c>
      <c r="L35" s="30">
        <f t="shared" si="4"/>
        <v>1</v>
      </c>
      <c r="M35" s="31">
        <f t="shared" si="5"/>
        <v>1</v>
      </c>
      <c r="N35" s="30">
        <f t="shared" si="6"/>
        <v>0</v>
      </c>
      <c r="O35" s="31">
        <f t="shared" si="0"/>
        <v>0</v>
      </c>
      <c r="P35" s="30">
        <f t="shared" si="7"/>
        <v>1</v>
      </c>
      <c r="Q35" s="14"/>
      <c r="S35" s="14"/>
    </row>
    <row r="36" spans="1:29" ht="24.2" customHeight="1" x14ac:dyDescent="0.25">
      <c r="A36" s="32" t="s">
        <v>97</v>
      </c>
      <c r="B36" s="30">
        <v>416</v>
      </c>
      <c r="C36" s="30">
        <v>11</v>
      </c>
      <c r="D36" s="30">
        <v>3</v>
      </c>
      <c r="E36" s="30">
        <f t="shared" si="1"/>
        <v>14</v>
      </c>
      <c r="F36" s="30">
        <v>80</v>
      </c>
      <c r="G36" s="30">
        <v>26</v>
      </c>
      <c r="H36" s="30">
        <f t="shared" si="2"/>
        <v>106</v>
      </c>
      <c r="I36" s="30">
        <v>0</v>
      </c>
      <c r="J36" s="30">
        <v>0</v>
      </c>
      <c r="K36" s="30">
        <f t="shared" si="3"/>
        <v>0</v>
      </c>
      <c r="L36" s="30">
        <f t="shared" si="4"/>
        <v>91</v>
      </c>
      <c r="M36" s="31">
        <f t="shared" si="5"/>
        <v>0.7583333333333333</v>
      </c>
      <c r="N36" s="30">
        <f t="shared" si="6"/>
        <v>29</v>
      </c>
      <c r="O36" s="31">
        <f t="shared" si="0"/>
        <v>0.24166666666666667</v>
      </c>
      <c r="P36" s="30">
        <f t="shared" si="7"/>
        <v>120</v>
      </c>
      <c r="Q36" s="14"/>
      <c r="S36" s="14"/>
      <c r="T36" s="14"/>
      <c r="U36" s="14"/>
    </row>
    <row r="37" spans="1:29" s="13" customFormat="1" x14ac:dyDescent="0.25">
      <c r="A37" s="34" t="s">
        <v>43</v>
      </c>
      <c r="B37" s="35"/>
      <c r="C37" s="35"/>
      <c r="D37" s="35"/>
      <c r="E37" s="35"/>
      <c r="F37" s="35"/>
      <c r="G37" s="35"/>
      <c r="H37" s="35"/>
      <c r="I37" s="35"/>
      <c r="J37" s="35"/>
      <c r="K37" s="35"/>
      <c r="L37" s="35"/>
      <c r="M37" s="35"/>
      <c r="N37" s="35"/>
      <c r="O37" s="35"/>
      <c r="P37" s="35"/>
      <c r="R37" s="20"/>
    </row>
    <row r="38" spans="1:29" s="13" customFormat="1" ht="131.25" customHeight="1" x14ac:dyDescent="0.25">
      <c r="A38" s="36" t="s">
        <v>101</v>
      </c>
      <c r="B38" s="36"/>
      <c r="C38" s="36"/>
      <c r="D38" s="36"/>
      <c r="E38" s="36"/>
      <c r="F38" s="36"/>
      <c r="G38" s="36"/>
      <c r="H38" s="36"/>
      <c r="I38" s="36"/>
      <c r="J38" s="36"/>
      <c r="K38" s="36"/>
      <c r="L38" s="36"/>
      <c r="M38" s="36"/>
      <c r="N38" s="36"/>
      <c r="O38" s="36"/>
      <c r="P38" s="36"/>
      <c r="R38" s="21"/>
      <c r="T38"/>
      <c r="U38"/>
      <c r="V38"/>
      <c r="W38"/>
      <c r="X38"/>
      <c r="Y38"/>
      <c r="Z38"/>
      <c r="AA38"/>
      <c r="AB38"/>
      <c r="AC38"/>
    </row>
  </sheetData>
  <mergeCells count="8">
    <mergeCell ref="A37:P37"/>
    <mergeCell ref="A38:P38"/>
    <mergeCell ref="A1:P1"/>
    <mergeCell ref="B3:B4"/>
    <mergeCell ref="C3:E3"/>
    <mergeCell ref="F3:H3"/>
    <mergeCell ref="I3:K3"/>
    <mergeCell ref="L3:P3"/>
  </mergeCells>
  <phoneticPr fontId="25" type="noConversion"/>
  <printOptions horizontalCentered="1"/>
  <pageMargins left="0.39370078740157483" right="0.39370078740157483" top="0.39370078740157483" bottom="0.39370078740157483" header="0.31496062992125984" footer="0.31496062992125984"/>
  <pageSetup paperSize="9" scale="7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9DBE-6184-41EA-9523-A9B8A38B2E4F}">
  <sheetPr>
    <tabColor rgb="FFCCFFCC"/>
  </sheetPr>
  <dimension ref="A1:W37"/>
  <sheetViews>
    <sheetView zoomScaleNormal="100" zoomScaleSheetLayoutView="100" workbookViewId="0">
      <pane ySplit="4" topLeftCell="A5" activePane="bottomLeft" state="frozen"/>
      <selection activeCell="E19" sqref="E19"/>
      <selection pane="bottomLeft" activeCell="E19" sqref="E19"/>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21" width="5.5" customWidth="1"/>
    <col min="22" max="22" width="8.625" bestFit="1" customWidth="1"/>
  </cols>
  <sheetData>
    <row r="1" spans="1:23" ht="20.25" customHeight="1" x14ac:dyDescent="0.25">
      <c r="A1" s="45" t="s">
        <v>49</v>
      </c>
      <c r="B1" s="46"/>
      <c r="C1" s="46"/>
      <c r="D1" s="46"/>
      <c r="E1" s="46"/>
      <c r="F1" s="46"/>
      <c r="G1" s="46"/>
      <c r="H1" s="46"/>
      <c r="I1" s="46"/>
      <c r="J1" s="46"/>
      <c r="K1" s="46"/>
      <c r="L1" s="46"/>
      <c r="M1" s="46"/>
      <c r="N1" s="46"/>
      <c r="O1" s="46"/>
      <c r="P1" s="46"/>
    </row>
    <row r="2" spans="1:23" ht="15.95" customHeight="1" x14ac:dyDescent="0.25">
      <c r="A2" s="2"/>
      <c r="B2" s="9"/>
      <c r="C2" s="9"/>
      <c r="D2" s="9"/>
      <c r="E2" s="9"/>
      <c r="F2" s="9"/>
      <c r="G2" s="9"/>
      <c r="H2" s="9"/>
      <c r="I2" s="9"/>
      <c r="J2" s="9"/>
      <c r="K2" s="9"/>
      <c r="L2" s="9"/>
      <c r="M2" s="6"/>
      <c r="N2" s="9"/>
      <c r="O2" s="6"/>
      <c r="P2" s="12" t="s">
        <v>44</v>
      </c>
    </row>
    <row r="3" spans="1:23" ht="73.5" customHeight="1" x14ac:dyDescent="0.25">
      <c r="A3" s="3" t="s">
        <v>42</v>
      </c>
      <c r="B3" s="47" t="s">
        <v>1</v>
      </c>
      <c r="C3" s="48" t="s">
        <v>2</v>
      </c>
      <c r="D3" s="48"/>
      <c r="E3" s="48"/>
      <c r="F3" s="48" t="s">
        <v>3</v>
      </c>
      <c r="G3" s="48"/>
      <c r="H3" s="48"/>
      <c r="I3" s="48" t="s">
        <v>4</v>
      </c>
      <c r="J3" s="48"/>
      <c r="K3" s="48"/>
      <c r="L3" s="49" t="s">
        <v>5</v>
      </c>
      <c r="M3" s="49"/>
      <c r="N3" s="49"/>
      <c r="O3" s="49"/>
      <c r="P3" s="49"/>
    </row>
    <row r="4" spans="1:23"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3" x14ac:dyDescent="0.25">
      <c r="A5" s="4" t="s">
        <v>10</v>
      </c>
      <c r="B5" s="16">
        <v>8933</v>
      </c>
      <c r="C5" s="16">
        <v>239</v>
      </c>
      <c r="D5" s="16">
        <v>7</v>
      </c>
      <c r="E5" s="16">
        <f>SUM(C5:D5)</f>
        <v>246</v>
      </c>
      <c r="F5" s="16">
        <v>904</v>
      </c>
      <c r="G5" s="16">
        <v>18</v>
      </c>
      <c r="H5" s="16">
        <f>SUM(F5:G5)</f>
        <v>922</v>
      </c>
      <c r="I5" s="16">
        <v>0</v>
      </c>
      <c r="J5" s="16">
        <v>0</v>
      </c>
      <c r="K5" s="16">
        <f>SUM(I5:J5)</f>
        <v>0</v>
      </c>
      <c r="L5" s="16">
        <f>SUM(C5,F5,I5)</f>
        <v>1143</v>
      </c>
      <c r="M5" s="17">
        <f>L5/P5</f>
        <v>0.97859589041095896</v>
      </c>
      <c r="N5" s="16">
        <f>SUM(D5,G5,J5)</f>
        <v>25</v>
      </c>
      <c r="O5" s="17">
        <f>N5/P5</f>
        <v>2.1404109589041095E-2</v>
      </c>
      <c r="P5" s="16">
        <f>SUM(L5,N5)</f>
        <v>1168</v>
      </c>
      <c r="Q5" s="14"/>
      <c r="R5" s="14"/>
      <c r="S5" s="14"/>
      <c r="T5" s="14"/>
      <c r="U5" s="14"/>
      <c r="V5" s="15"/>
      <c r="W5" s="14"/>
    </row>
    <row r="6" spans="1:23" x14ac:dyDescent="0.25">
      <c r="A6" s="1" t="s">
        <v>11</v>
      </c>
      <c r="B6" s="16">
        <v>1196</v>
      </c>
      <c r="C6" s="16">
        <v>19</v>
      </c>
      <c r="D6" s="16">
        <v>0</v>
      </c>
      <c r="E6" s="16">
        <f t="shared" ref="E6:E36" si="0">SUM(C6:D6)</f>
        <v>19</v>
      </c>
      <c r="F6" s="16">
        <v>200</v>
      </c>
      <c r="G6" s="16">
        <v>5</v>
      </c>
      <c r="H6" s="16">
        <f t="shared" ref="H6:H36" si="1">SUM(F6:G6)</f>
        <v>205</v>
      </c>
      <c r="I6" s="16">
        <v>0</v>
      </c>
      <c r="J6" s="16">
        <v>0</v>
      </c>
      <c r="K6" s="16">
        <f t="shared" ref="K6:K36" si="2">SUM(I6:J6)</f>
        <v>0</v>
      </c>
      <c r="L6" s="16">
        <f t="shared" ref="L6:L36" si="3">SUM(C6,F6,I6)</f>
        <v>219</v>
      </c>
      <c r="M6" s="17">
        <f t="shared" ref="M6:M35" si="4">L6/P6</f>
        <v>0.9776785714285714</v>
      </c>
      <c r="N6" s="16">
        <f t="shared" ref="N6:N36" si="5">SUM(D6,G6,J6)</f>
        <v>5</v>
      </c>
      <c r="O6" s="17">
        <f t="shared" ref="O6:O35" si="6">N6/P6</f>
        <v>2.2321428571428572E-2</v>
      </c>
      <c r="P6" s="16">
        <f t="shared" ref="P6:P36" si="7">SUM(L6,N6)</f>
        <v>224</v>
      </c>
      <c r="Q6" s="14"/>
      <c r="R6" s="14"/>
      <c r="S6" s="14"/>
      <c r="T6" s="14"/>
      <c r="U6" s="14"/>
      <c r="V6" s="15"/>
      <c r="W6" s="14"/>
    </row>
    <row r="7" spans="1:23" x14ac:dyDescent="0.25">
      <c r="A7" s="1" t="s">
        <v>12</v>
      </c>
      <c r="B7" s="16">
        <v>1647</v>
      </c>
      <c r="C7" s="16">
        <v>223</v>
      </c>
      <c r="D7" s="16">
        <v>10</v>
      </c>
      <c r="E7" s="16">
        <f t="shared" si="0"/>
        <v>233</v>
      </c>
      <c r="F7" s="16">
        <v>295</v>
      </c>
      <c r="G7" s="16">
        <v>10</v>
      </c>
      <c r="H7" s="16">
        <f t="shared" si="1"/>
        <v>305</v>
      </c>
      <c r="I7" s="16">
        <v>0</v>
      </c>
      <c r="J7" s="16">
        <v>0</v>
      </c>
      <c r="K7" s="16">
        <f t="shared" si="2"/>
        <v>0</v>
      </c>
      <c r="L7" s="16">
        <f t="shared" si="3"/>
        <v>518</v>
      </c>
      <c r="M7" s="17">
        <f t="shared" si="4"/>
        <v>0.96282527881040891</v>
      </c>
      <c r="N7" s="16">
        <f t="shared" si="5"/>
        <v>20</v>
      </c>
      <c r="O7" s="17">
        <f t="shared" si="6"/>
        <v>3.717472118959108E-2</v>
      </c>
      <c r="P7" s="16">
        <f t="shared" si="7"/>
        <v>538</v>
      </c>
      <c r="Q7" s="14"/>
      <c r="R7" s="14"/>
      <c r="S7" s="14"/>
      <c r="T7" s="14"/>
      <c r="U7" s="14"/>
      <c r="V7" s="15"/>
      <c r="W7" s="14"/>
    </row>
    <row r="8" spans="1:23" x14ac:dyDescent="0.25">
      <c r="A8" s="1" t="s">
        <v>13</v>
      </c>
      <c r="B8" s="16">
        <v>860</v>
      </c>
      <c r="C8" s="16">
        <v>52</v>
      </c>
      <c r="D8" s="16">
        <v>0</v>
      </c>
      <c r="E8" s="16">
        <f t="shared" si="0"/>
        <v>52</v>
      </c>
      <c r="F8" s="16">
        <v>239</v>
      </c>
      <c r="G8" s="16">
        <v>2</v>
      </c>
      <c r="H8" s="16">
        <f t="shared" si="1"/>
        <v>241</v>
      </c>
      <c r="I8" s="16">
        <v>0</v>
      </c>
      <c r="J8" s="16">
        <v>0</v>
      </c>
      <c r="K8" s="16">
        <f t="shared" si="2"/>
        <v>0</v>
      </c>
      <c r="L8" s="16">
        <f t="shared" si="3"/>
        <v>291</v>
      </c>
      <c r="M8" s="17">
        <f t="shared" si="4"/>
        <v>0.99317406143344711</v>
      </c>
      <c r="N8" s="16">
        <f t="shared" si="5"/>
        <v>2</v>
      </c>
      <c r="O8" s="17">
        <f t="shared" si="6"/>
        <v>6.8259385665529011E-3</v>
      </c>
      <c r="P8" s="16">
        <f t="shared" si="7"/>
        <v>293</v>
      </c>
      <c r="Q8" s="14"/>
      <c r="R8" s="14"/>
      <c r="S8" s="14"/>
      <c r="T8" s="14"/>
      <c r="U8" s="14"/>
      <c r="V8" s="15"/>
      <c r="W8" s="14"/>
    </row>
    <row r="9" spans="1:23" x14ac:dyDescent="0.25">
      <c r="A9" s="1" t="s">
        <v>14</v>
      </c>
      <c r="B9" s="16">
        <v>420</v>
      </c>
      <c r="C9" s="16">
        <v>3</v>
      </c>
      <c r="D9" s="16">
        <v>0</v>
      </c>
      <c r="E9" s="16">
        <f t="shared" si="0"/>
        <v>3</v>
      </c>
      <c r="F9" s="16">
        <v>71</v>
      </c>
      <c r="G9" s="16">
        <v>3</v>
      </c>
      <c r="H9" s="16">
        <f t="shared" si="1"/>
        <v>74</v>
      </c>
      <c r="I9" s="16">
        <v>68</v>
      </c>
      <c r="J9" s="16">
        <v>0</v>
      </c>
      <c r="K9" s="16">
        <f t="shared" si="2"/>
        <v>68</v>
      </c>
      <c r="L9" s="16">
        <f t="shared" si="3"/>
        <v>142</v>
      </c>
      <c r="M9" s="17">
        <f t="shared" si="4"/>
        <v>0.97931034482758617</v>
      </c>
      <c r="N9" s="16">
        <f t="shared" si="5"/>
        <v>3</v>
      </c>
      <c r="O9" s="17">
        <f t="shared" si="6"/>
        <v>2.0689655172413793E-2</v>
      </c>
      <c r="P9" s="16">
        <f t="shared" si="7"/>
        <v>145</v>
      </c>
      <c r="Q9" s="14"/>
      <c r="R9" s="14"/>
      <c r="S9" s="14"/>
      <c r="T9" s="14"/>
      <c r="U9" s="14"/>
      <c r="V9" s="15"/>
      <c r="W9" s="14"/>
    </row>
    <row r="10" spans="1:23" x14ac:dyDescent="0.25">
      <c r="A10" s="1" t="s">
        <v>15</v>
      </c>
      <c r="B10" s="16">
        <v>1899</v>
      </c>
      <c r="C10" s="16">
        <v>84</v>
      </c>
      <c r="D10" s="16">
        <v>8</v>
      </c>
      <c r="E10" s="16">
        <f t="shared" si="0"/>
        <v>92</v>
      </c>
      <c r="F10" s="16">
        <v>260</v>
      </c>
      <c r="G10" s="16">
        <v>28</v>
      </c>
      <c r="H10" s="16">
        <f t="shared" si="1"/>
        <v>288</v>
      </c>
      <c r="I10" s="16">
        <v>0</v>
      </c>
      <c r="J10" s="16">
        <v>0</v>
      </c>
      <c r="K10" s="16">
        <f t="shared" si="2"/>
        <v>0</v>
      </c>
      <c r="L10" s="16">
        <f t="shared" si="3"/>
        <v>344</v>
      </c>
      <c r="M10" s="17">
        <f t="shared" si="4"/>
        <v>0.90526315789473688</v>
      </c>
      <c r="N10" s="16">
        <f t="shared" si="5"/>
        <v>36</v>
      </c>
      <c r="O10" s="17">
        <f t="shared" si="6"/>
        <v>9.4736842105263161E-2</v>
      </c>
      <c r="P10" s="16">
        <f t="shared" si="7"/>
        <v>380</v>
      </c>
      <c r="Q10" s="14"/>
      <c r="R10" s="14"/>
      <c r="S10" s="14"/>
      <c r="T10" s="14"/>
      <c r="U10" s="14"/>
      <c r="V10" s="15"/>
      <c r="W10" s="14"/>
    </row>
    <row r="11" spans="1:23" x14ac:dyDescent="0.25">
      <c r="A11" s="1" t="s">
        <v>16</v>
      </c>
      <c r="B11" s="16">
        <v>846</v>
      </c>
      <c r="C11" s="16">
        <v>24</v>
      </c>
      <c r="D11" s="16">
        <v>4</v>
      </c>
      <c r="E11" s="16">
        <f t="shared" si="0"/>
        <v>28</v>
      </c>
      <c r="F11" s="16">
        <v>134</v>
      </c>
      <c r="G11" s="16">
        <v>69</v>
      </c>
      <c r="H11" s="16">
        <f t="shared" si="1"/>
        <v>203</v>
      </c>
      <c r="I11" s="16">
        <v>0</v>
      </c>
      <c r="J11" s="16">
        <v>0</v>
      </c>
      <c r="K11" s="16">
        <f t="shared" si="2"/>
        <v>0</v>
      </c>
      <c r="L11" s="16">
        <f t="shared" si="3"/>
        <v>158</v>
      </c>
      <c r="M11" s="17">
        <f t="shared" si="4"/>
        <v>0.68398268398268403</v>
      </c>
      <c r="N11" s="16">
        <f t="shared" si="5"/>
        <v>73</v>
      </c>
      <c r="O11" s="17">
        <f t="shared" si="6"/>
        <v>0.31601731601731603</v>
      </c>
      <c r="P11" s="16">
        <f t="shared" si="7"/>
        <v>231</v>
      </c>
      <c r="Q11" s="14"/>
      <c r="R11" s="14"/>
      <c r="S11" s="14"/>
      <c r="T11" s="14"/>
      <c r="U11" s="14"/>
      <c r="V11" s="15"/>
      <c r="W11" s="14"/>
    </row>
    <row r="12" spans="1:23" x14ac:dyDescent="0.25">
      <c r="A12" s="1" t="s">
        <v>17</v>
      </c>
      <c r="B12" s="16">
        <v>657</v>
      </c>
      <c r="C12" s="16">
        <v>27</v>
      </c>
      <c r="D12" s="16">
        <v>0</v>
      </c>
      <c r="E12" s="16">
        <f t="shared" si="0"/>
        <v>27</v>
      </c>
      <c r="F12" s="16">
        <v>32</v>
      </c>
      <c r="G12" s="16">
        <v>0</v>
      </c>
      <c r="H12" s="16">
        <f t="shared" si="1"/>
        <v>32</v>
      </c>
      <c r="I12" s="16">
        <v>0</v>
      </c>
      <c r="J12" s="16">
        <v>0</v>
      </c>
      <c r="K12" s="16">
        <f t="shared" si="2"/>
        <v>0</v>
      </c>
      <c r="L12" s="16">
        <f t="shared" si="3"/>
        <v>59</v>
      </c>
      <c r="M12" s="17">
        <f t="shared" si="4"/>
        <v>1</v>
      </c>
      <c r="N12" s="16">
        <f t="shared" si="5"/>
        <v>0</v>
      </c>
      <c r="O12" s="17">
        <f t="shared" si="6"/>
        <v>0</v>
      </c>
      <c r="P12" s="16">
        <f t="shared" si="7"/>
        <v>59</v>
      </c>
      <c r="Q12" s="14"/>
      <c r="R12" s="14"/>
      <c r="S12" s="14"/>
      <c r="T12" s="14"/>
      <c r="U12" s="14"/>
      <c r="V12" s="15"/>
      <c r="W12" s="14"/>
    </row>
    <row r="13" spans="1:23" ht="28.5" x14ac:dyDescent="0.25">
      <c r="A13" s="1" t="s">
        <v>18</v>
      </c>
      <c r="B13" s="16">
        <v>678</v>
      </c>
      <c r="C13" s="16">
        <v>111</v>
      </c>
      <c r="D13" s="16">
        <v>0</v>
      </c>
      <c r="E13" s="16">
        <f t="shared" si="0"/>
        <v>111</v>
      </c>
      <c r="F13" s="16">
        <v>119</v>
      </c>
      <c r="G13" s="16">
        <v>0</v>
      </c>
      <c r="H13" s="16">
        <f t="shared" si="1"/>
        <v>119</v>
      </c>
      <c r="I13" s="16">
        <v>0</v>
      </c>
      <c r="J13" s="16">
        <v>0</v>
      </c>
      <c r="K13" s="16">
        <f t="shared" si="2"/>
        <v>0</v>
      </c>
      <c r="L13" s="16">
        <f t="shared" si="3"/>
        <v>230</v>
      </c>
      <c r="M13" s="17">
        <f t="shared" si="4"/>
        <v>1</v>
      </c>
      <c r="N13" s="16">
        <f t="shared" si="5"/>
        <v>0</v>
      </c>
      <c r="O13" s="17">
        <f t="shared" si="6"/>
        <v>0</v>
      </c>
      <c r="P13" s="16">
        <f t="shared" si="7"/>
        <v>230</v>
      </c>
      <c r="Q13" s="14"/>
      <c r="R13" s="14"/>
      <c r="S13" s="14"/>
      <c r="T13" s="14"/>
      <c r="U13" s="14"/>
      <c r="V13" s="15"/>
      <c r="W13" s="14"/>
    </row>
    <row r="14" spans="1:23" x14ac:dyDescent="0.25">
      <c r="A14" s="1" t="s">
        <v>19</v>
      </c>
      <c r="B14" s="16">
        <v>38</v>
      </c>
      <c r="C14" s="16">
        <v>10</v>
      </c>
      <c r="D14" s="16">
        <v>0</v>
      </c>
      <c r="E14" s="16">
        <f t="shared" si="0"/>
        <v>10</v>
      </c>
      <c r="F14" s="16">
        <v>0</v>
      </c>
      <c r="G14" s="16">
        <v>0</v>
      </c>
      <c r="H14" s="16">
        <f t="shared" si="1"/>
        <v>0</v>
      </c>
      <c r="I14" s="16">
        <v>0</v>
      </c>
      <c r="J14" s="16">
        <v>0</v>
      </c>
      <c r="K14" s="16">
        <f t="shared" si="2"/>
        <v>0</v>
      </c>
      <c r="L14" s="16">
        <f t="shared" si="3"/>
        <v>10</v>
      </c>
      <c r="M14" s="17">
        <f t="shared" si="4"/>
        <v>1</v>
      </c>
      <c r="N14" s="16">
        <f t="shared" si="5"/>
        <v>0</v>
      </c>
      <c r="O14" s="17">
        <f t="shared" si="6"/>
        <v>0</v>
      </c>
      <c r="P14" s="16">
        <f t="shared" si="7"/>
        <v>10</v>
      </c>
      <c r="Q14" s="14"/>
      <c r="R14" s="14"/>
      <c r="S14" s="14"/>
      <c r="T14" s="14"/>
      <c r="U14" s="14"/>
      <c r="V14" s="15"/>
      <c r="W14" s="14"/>
    </row>
    <row r="15" spans="1:23" x14ac:dyDescent="0.25">
      <c r="A15" s="1" t="s">
        <v>20</v>
      </c>
      <c r="B15" s="16">
        <v>2203</v>
      </c>
      <c r="C15" s="16">
        <v>291</v>
      </c>
      <c r="D15" s="16">
        <v>0</v>
      </c>
      <c r="E15" s="16">
        <f t="shared" si="0"/>
        <v>291</v>
      </c>
      <c r="F15" s="16">
        <v>122</v>
      </c>
      <c r="G15" s="16">
        <v>0</v>
      </c>
      <c r="H15" s="16">
        <f t="shared" si="1"/>
        <v>122</v>
      </c>
      <c r="I15" s="16">
        <v>0</v>
      </c>
      <c r="J15" s="16">
        <v>0</v>
      </c>
      <c r="K15" s="16">
        <f t="shared" si="2"/>
        <v>0</v>
      </c>
      <c r="L15" s="16">
        <f t="shared" si="3"/>
        <v>413</v>
      </c>
      <c r="M15" s="17">
        <f t="shared" si="4"/>
        <v>1</v>
      </c>
      <c r="N15" s="16">
        <f t="shared" si="5"/>
        <v>0</v>
      </c>
      <c r="O15" s="17">
        <f t="shared" si="6"/>
        <v>0</v>
      </c>
      <c r="P15" s="16">
        <f t="shared" si="7"/>
        <v>413</v>
      </c>
      <c r="Q15" s="14"/>
      <c r="R15" s="14"/>
      <c r="S15" s="14"/>
      <c r="T15" s="14"/>
      <c r="U15" s="14"/>
      <c r="V15" s="15"/>
      <c r="W15" s="14"/>
    </row>
    <row r="16" spans="1:23" x14ac:dyDescent="0.25">
      <c r="A16" s="1" t="s">
        <v>21</v>
      </c>
      <c r="B16" s="16">
        <v>193</v>
      </c>
      <c r="C16" s="16">
        <v>1</v>
      </c>
      <c r="D16" s="16">
        <v>0</v>
      </c>
      <c r="E16" s="16">
        <f t="shared" si="0"/>
        <v>1</v>
      </c>
      <c r="F16" s="16">
        <v>3</v>
      </c>
      <c r="G16" s="16">
        <v>0</v>
      </c>
      <c r="H16" s="16">
        <f t="shared" si="1"/>
        <v>3</v>
      </c>
      <c r="I16" s="16">
        <v>0</v>
      </c>
      <c r="J16" s="16">
        <v>0</v>
      </c>
      <c r="K16" s="16">
        <f t="shared" si="2"/>
        <v>0</v>
      </c>
      <c r="L16" s="16">
        <f t="shared" si="3"/>
        <v>4</v>
      </c>
      <c r="M16" s="17">
        <f t="shared" si="4"/>
        <v>1</v>
      </c>
      <c r="N16" s="16">
        <f t="shared" si="5"/>
        <v>0</v>
      </c>
      <c r="O16" s="17">
        <f t="shared" si="6"/>
        <v>0</v>
      </c>
      <c r="P16" s="16">
        <f t="shared" si="7"/>
        <v>4</v>
      </c>
      <c r="Q16" s="14"/>
      <c r="R16" s="14"/>
      <c r="S16" s="14"/>
      <c r="T16" s="14"/>
      <c r="U16" s="14"/>
      <c r="V16" s="15"/>
      <c r="W16" s="14"/>
    </row>
    <row r="17" spans="1:23" x14ac:dyDescent="0.25">
      <c r="A17" s="1" t="s">
        <v>22</v>
      </c>
      <c r="B17" s="16">
        <v>221</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5"/>
      <c r="W17" s="14"/>
    </row>
    <row r="18" spans="1:23" x14ac:dyDescent="0.25">
      <c r="A18" s="1" t="s">
        <v>23</v>
      </c>
      <c r="B18" s="16">
        <v>156</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c r="T18" s="14"/>
      <c r="U18" s="14"/>
      <c r="V18" s="15"/>
      <c r="W18" s="14"/>
    </row>
    <row r="19" spans="1:23" x14ac:dyDescent="0.25">
      <c r="A19" s="1" t="s">
        <v>24</v>
      </c>
      <c r="B19" s="16">
        <v>176</v>
      </c>
      <c r="C19" s="16">
        <v>1</v>
      </c>
      <c r="D19" s="16">
        <v>0</v>
      </c>
      <c r="E19" s="16">
        <f t="shared" si="0"/>
        <v>1</v>
      </c>
      <c r="F19" s="16">
        <v>6</v>
      </c>
      <c r="G19" s="16">
        <v>0</v>
      </c>
      <c r="H19" s="16">
        <f t="shared" si="1"/>
        <v>6</v>
      </c>
      <c r="I19" s="16">
        <v>0</v>
      </c>
      <c r="J19" s="16">
        <v>0</v>
      </c>
      <c r="K19" s="16">
        <f t="shared" si="2"/>
        <v>0</v>
      </c>
      <c r="L19" s="16">
        <f t="shared" si="3"/>
        <v>7</v>
      </c>
      <c r="M19" s="17">
        <f t="shared" si="4"/>
        <v>1</v>
      </c>
      <c r="N19" s="16">
        <f t="shared" si="5"/>
        <v>0</v>
      </c>
      <c r="O19" s="17">
        <f t="shared" si="6"/>
        <v>0</v>
      </c>
      <c r="P19" s="16">
        <f t="shared" si="7"/>
        <v>7</v>
      </c>
      <c r="Q19" s="14"/>
      <c r="R19" s="14"/>
      <c r="S19" s="14"/>
      <c r="T19" s="14"/>
      <c r="U19" s="14"/>
      <c r="V19" s="15"/>
      <c r="W19" s="14"/>
    </row>
    <row r="20" spans="1:23" x14ac:dyDescent="0.25">
      <c r="A20" s="1" t="s">
        <v>25</v>
      </c>
      <c r="B20" s="16">
        <v>91</v>
      </c>
      <c r="C20" s="16">
        <v>0</v>
      </c>
      <c r="D20" s="16">
        <v>0</v>
      </c>
      <c r="E20" s="16">
        <f t="shared" si="0"/>
        <v>0</v>
      </c>
      <c r="F20" s="16">
        <v>1</v>
      </c>
      <c r="G20" s="16">
        <v>0</v>
      </c>
      <c r="H20" s="16">
        <f t="shared" si="1"/>
        <v>1</v>
      </c>
      <c r="I20" s="16">
        <v>0</v>
      </c>
      <c r="J20" s="16">
        <v>0</v>
      </c>
      <c r="K20" s="16">
        <f t="shared" si="2"/>
        <v>0</v>
      </c>
      <c r="L20" s="16">
        <f t="shared" si="3"/>
        <v>1</v>
      </c>
      <c r="M20" s="17">
        <f t="shared" si="4"/>
        <v>1</v>
      </c>
      <c r="N20" s="16">
        <f t="shared" si="5"/>
        <v>0</v>
      </c>
      <c r="O20" s="17">
        <f t="shared" si="6"/>
        <v>0</v>
      </c>
      <c r="P20" s="16">
        <f t="shared" si="7"/>
        <v>1</v>
      </c>
      <c r="Q20" s="14"/>
      <c r="R20" s="14"/>
      <c r="S20" s="14"/>
      <c r="T20" s="14"/>
      <c r="U20" s="14"/>
      <c r="V20" s="15"/>
      <c r="W20" s="14"/>
    </row>
    <row r="21" spans="1:23" x14ac:dyDescent="0.25">
      <c r="A21" s="1" t="s">
        <v>26</v>
      </c>
      <c r="B21" s="16">
        <v>458</v>
      </c>
      <c r="C21" s="16">
        <v>28</v>
      </c>
      <c r="D21" s="16">
        <v>1</v>
      </c>
      <c r="E21" s="16">
        <f t="shared" si="0"/>
        <v>29</v>
      </c>
      <c r="F21" s="16">
        <v>2</v>
      </c>
      <c r="G21" s="16">
        <v>0</v>
      </c>
      <c r="H21" s="16">
        <f t="shared" si="1"/>
        <v>2</v>
      </c>
      <c r="I21" s="16">
        <v>0</v>
      </c>
      <c r="J21" s="16">
        <v>0</v>
      </c>
      <c r="K21" s="16">
        <f t="shared" si="2"/>
        <v>0</v>
      </c>
      <c r="L21" s="16">
        <f t="shared" si="3"/>
        <v>30</v>
      </c>
      <c r="M21" s="17">
        <f t="shared" si="4"/>
        <v>0.967741935483871</v>
      </c>
      <c r="N21" s="16">
        <f t="shared" si="5"/>
        <v>1</v>
      </c>
      <c r="O21" s="17">
        <f t="shared" si="6"/>
        <v>3.2258064516129031E-2</v>
      </c>
      <c r="P21" s="16">
        <f t="shared" si="7"/>
        <v>31</v>
      </c>
      <c r="Q21" s="14"/>
      <c r="R21" s="14"/>
      <c r="S21" s="14"/>
      <c r="T21" s="14"/>
      <c r="U21" s="14"/>
      <c r="V21" s="15"/>
      <c r="W21" s="14"/>
    </row>
    <row r="22" spans="1:23" x14ac:dyDescent="0.25">
      <c r="A22" s="1" t="s">
        <v>27</v>
      </c>
      <c r="B22" s="16">
        <v>63</v>
      </c>
      <c r="C22" s="16">
        <v>1</v>
      </c>
      <c r="D22" s="16">
        <v>0</v>
      </c>
      <c r="E22" s="16">
        <f t="shared" si="0"/>
        <v>1</v>
      </c>
      <c r="F22" s="16">
        <v>0</v>
      </c>
      <c r="G22" s="16">
        <v>0</v>
      </c>
      <c r="H22" s="16">
        <f t="shared" si="1"/>
        <v>0</v>
      </c>
      <c r="I22" s="16">
        <v>0</v>
      </c>
      <c r="J22" s="16">
        <v>0</v>
      </c>
      <c r="K22" s="16">
        <f t="shared" si="2"/>
        <v>0</v>
      </c>
      <c r="L22" s="16">
        <f t="shared" si="3"/>
        <v>1</v>
      </c>
      <c r="M22" s="17">
        <f t="shared" si="4"/>
        <v>1</v>
      </c>
      <c r="N22" s="16">
        <f t="shared" si="5"/>
        <v>0</v>
      </c>
      <c r="O22" s="17">
        <f t="shared" si="6"/>
        <v>0</v>
      </c>
      <c r="P22" s="16">
        <f t="shared" si="7"/>
        <v>1</v>
      </c>
      <c r="Q22" s="14"/>
      <c r="R22" s="14"/>
      <c r="S22" s="14"/>
      <c r="T22" s="14"/>
      <c r="U22" s="14"/>
      <c r="V22" s="15"/>
      <c r="W22" s="14"/>
    </row>
    <row r="23" spans="1:23" x14ac:dyDescent="0.25">
      <c r="A23" s="1" t="s">
        <v>28</v>
      </c>
      <c r="B23" s="16">
        <v>1450</v>
      </c>
      <c r="C23" s="16">
        <v>0</v>
      </c>
      <c r="D23" s="16">
        <v>0</v>
      </c>
      <c r="E23" s="16">
        <f t="shared" si="0"/>
        <v>0</v>
      </c>
      <c r="F23" s="16">
        <v>0</v>
      </c>
      <c r="G23" s="16">
        <v>0</v>
      </c>
      <c r="H23" s="16">
        <f t="shared" si="1"/>
        <v>0</v>
      </c>
      <c r="I23" s="16">
        <v>0</v>
      </c>
      <c r="J23" s="16">
        <v>0</v>
      </c>
      <c r="K23" s="16">
        <f t="shared" si="2"/>
        <v>0</v>
      </c>
      <c r="L23" s="16">
        <f t="shared" si="3"/>
        <v>0</v>
      </c>
      <c r="M23" s="17">
        <v>0</v>
      </c>
      <c r="N23" s="16">
        <f t="shared" si="5"/>
        <v>0</v>
      </c>
      <c r="O23" s="17">
        <v>0</v>
      </c>
      <c r="P23" s="16">
        <f t="shared" si="7"/>
        <v>0</v>
      </c>
      <c r="Q23" s="14"/>
      <c r="R23" s="14"/>
      <c r="S23" s="14"/>
      <c r="T23" s="14"/>
      <c r="U23" s="14"/>
      <c r="V23" s="15"/>
      <c r="W23" s="14"/>
    </row>
    <row r="24" spans="1:23" x14ac:dyDescent="0.25">
      <c r="A24" s="1" t="s">
        <v>29</v>
      </c>
      <c r="B24" s="16">
        <v>33</v>
      </c>
      <c r="C24" s="16">
        <v>0</v>
      </c>
      <c r="D24" s="16">
        <v>0</v>
      </c>
      <c r="E24" s="16">
        <f t="shared" si="0"/>
        <v>0</v>
      </c>
      <c r="F24" s="16">
        <v>0</v>
      </c>
      <c r="G24" s="16">
        <v>0</v>
      </c>
      <c r="H24" s="16">
        <f t="shared" si="1"/>
        <v>0</v>
      </c>
      <c r="I24" s="16">
        <v>0</v>
      </c>
      <c r="J24" s="16">
        <v>0</v>
      </c>
      <c r="K24" s="16">
        <f t="shared" si="2"/>
        <v>0</v>
      </c>
      <c r="L24" s="16">
        <f t="shared" si="3"/>
        <v>0</v>
      </c>
      <c r="M24" s="17">
        <v>0</v>
      </c>
      <c r="N24" s="16">
        <f t="shared" si="5"/>
        <v>0</v>
      </c>
      <c r="O24" s="17">
        <v>0</v>
      </c>
      <c r="P24" s="16">
        <f t="shared" si="7"/>
        <v>0</v>
      </c>
      <c r="Q24" s="14"/>
      <c r="R24" s="14"/>
      <c r="S24" s="14"/>
      <c r="T24" s="14"/>
      <c r="U24" s="14"/>
      <c r="V24" s="15"/>
      <c r="W24" s="14"/>
    </row>
    <row r="25" spans="1:23" x14ac:dyDescent="0.25">
      <c r="A25" s="1" t="s">
        <v>30</v>
      </c>
      <c r="B25" s="16">
        <v>97</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5"/>
      <c r="W25" s="14"/>
    </row>
    <row r="26" spans="1:23" x14ac:dyDescent="0.25">
      <c r="A26" s="1" t="s">
        <v>31</v>
      </c>
      <c r="B26" s="16">
        <v>395</v>
      </c>
      <c r="C26" s="16">
        <v>1</v>
      </c>
      <c r="D26" s="16">
        <v>1</v>
      </c>
      <c r="E26" s="16">
        <f t="shared" si="0"/>
        <v>2</v>
      </c>
      <c r="F26" s="16">
        <v>0</v>
      </c>
      <c r="G26" s="16">
        <v>0</v>
      </c>
      <c r="H26" s="16">
        <f t="shared" si="1"/>
        <v>0</v>
      </c>
      <c r="I26" s="16">
        <v>0</v>
      </c>
      <c r="J26" s="16">
        <v>0</v>
      </c>
      <c r="K26" s="16">
        <f t="shared" si="2"/>
        <v>0</v>
      </c>
      <c r="L26" s="16">
        <f t="shared" si="3"/>
        <v>1</v>
      </c>
      <c r="M26" s="17">
        <f t="shared" si="4"/>
        <v>0.5</v>
      </c>
      <c r="N26" s="16">
        <f t="shared" si="5"/>
        <v>1</v>
      </c>
      <c r="O26" s="17">
        <f t="shared" si="6"/>
        <v>0.5</v>
      </c>
      <c r="P26" s="16">
        <f t="shared" si="7"/>
        <v>2</v>
      </c>
      <c r="Q26" s="14"/>
      <c r="R26" s="14"/>
      <c r="S26" s="14"/>
      <c r="T26" s="14"/>
      <c r="U26" s="14"/>
      <c r="V26" s="15"/>
      <c r="W26" s="14"/>
    </row>
    <row r="27" spans="1:23" x14ac:dyDescent="0.25">
      <c r="A27" s="1" t="s">
        <v>32</v>
      </c>
      <c r="B27" s="16">
        <v>379</v>
      </c>
      <c r="C27" s="16">
        <v>4</v>
      </c>
      <c r="D27" s="16">
        <v>0</v>
      </c>
      <c r="E27" s="16">
        <f t="shared" si="0"/>
        <v>4</v>
      </c>
      <c r="F27" s="16">
        <v>0</v>
      </c>
      <c r="G27" s="16">
        <v>0</v>
      </c>
      <c r="H27" s="16">
        <f t="shared" si="1"/>
        <v>0</v>
      </c>
      <c r="I27" s="16">
        <v>0</v>
      </c>
      <c r="J27" s="16">
        <v>0</v>
      </c>
      <c r="K27" s="16">
        <f t="shared" si="2"/>
        <v>0</v>
      </c>
      <c r="L27" s="16">
        <f t="shared" si="3"/>
        <v>4</v>
      </c>
      <c r="M27" s="17">
        <f t="shared" si="4"/>
        <v>1</v>
      </c>
      <c r="N27" s="16">
        <f t="shared" si="5"/>
        <v>0</v>
      </c>
      <c r="O27" s="17">
        <f t="shared" si="6"/>
        <v>0</v>
      </c>
      <c r="P27" s="16">
        <f t="shared" si="7"/>
        <v>4</v>
      </c>
      <c r="Q27" s="14"/>
      <c r="R27" s="14"/>
      <c r="S27" s="14"/>
      <c r="T27" s="14"/>
      <c r="U27" s="14"/>
      <c r="V27" s="15"/>
      <c r="W27" s="14"/>
    </row>
    <row r="28" spans="1:23" x14ac:dyDescent="0.25">
      <c r="A28" s="1" t="s">
        <v>33</v>
      </c>
      <c r="B28" s="16">
        <v>159</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5"/>
      <c r="W28" s="14"/>
    </row>
    <row r="29" spans="1:23" x14ac:dyDescent="0.25">
      <c r="A29" s="1" t="s">
        <v>34</v>
      </c>
      <c r="B29" s="16">
        <v>78</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5"/>
      <c r="W29" s="14"/>
    </row>
    <row r="30" spans="1:23" x14ac:dyDescent="0.25">
      <c r="A30" s="1" t="s">
        <v>35</v>
      </c>
      <c r="B30" s="16">
        <v>317</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5"/>
      <c r="W30" s="14"/>
    </row>
    <row r="31" spans="1:23" x14ac:dyDescent="0.25">
      <c r="A31" s="1" t="s">
        <v>36</v>
      </c>
      <c r="B31" s="16">
        <v>647</v>
      </c>
      <c r="C31" s="16">
        <v>33</v>
      </c>
      <c r="D31" s="16">
        <v>2</v>
      </c>
      <c r="E31" s="16">
        <f t="shared" si="0"/>
        <v>35</v>
      </c>
      <c r="F31" s="16">
        <v>126</v>
      </c>
      <c r="G31" s="16">
        <v>10</v>
      </c>
      <c r="H31" s="16">
        <f t="shared" si="1"/>
        <v>136</v>
      </c>
      <c r="I31" s="16">
        <v>0</v>
      </c>
      <c r="J31" s="16">
        <v>0</v>
      </c>
      <c r="K31" s="16">
        <f t="shared" si="2"/>
        <v>0</v>
      </c>
      <c r="L31" s="16">
        <f t="shared" si="3"/>
        <v>159</v>
      </c>
      <c r="M31" s="17">
        <f t="shared" si="4"/>
        <v>0.92982456140350878</v>
      </c>
      <c r="N31" s="16">
        <f t="shared" si="5"/>
        <v>12</v>
      </c>
      <c r="O31" s="17">
        <f t="shared" si="6"/>
        <v>7.0175438596491224E-2</v>
      </c>
      <c r="P31" s="16">
        <f t="shared" si="7"/>
        <v>171</v>
      </c>
      <c r="Q31" s="14"/>
      <c r="R31" s="14"/>
      <c r="S31" s="14"/>
      <c r="T31" s="14"/>
      <c r="U31" s="14"/>
      <c r="V31" s="15"/>
      <c r="W31" s="14"/>
    </row>
    <row r="32" spans="1:23" x14ac:dyDescent="0.25">
      <c r="A32" s="1" t="s">
        <v>37</v>
      </c>
      <c r="B32" s="16">
        <v>31</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5"/>
      <c r="W32" s="14"/>
    </row>
    <row r="33" spans="1:23" x14ac:dyDescent="0.25">
      <c r="A33" s="1" t="s">
        <v>38</v>
      </c>
      <c r="B33" s="16">
        <v>189</v>
      </c>
      <c r="C33" s="16">
        <v>15</v>
      </c>
      <c r="D33" s="16">
        <v>0</v>
      </c>
      <c r="E33" s="16">
        <f t="shared" si="0"/>
        <v>15</v>
      </c>
      <c r="F33" s="16">
        <v>69</v>
      </c>
      <c r="G33" s="16">
        <v>2</v>
      </c>
      <c r="H33" s="16">
        <f t="shared" si="1"/>
        <v>71</v>
      </c>
      <c r="I33" s="16">
        <v>0</v>
      </c>
      <c r="J33" s="16">
        <v>0</v>
      </c>
      <c r="K33" s="16">
        <f t="shared" si="2"/>
        <v>0</v>
      </c>
      <c r="L33" s="16">
        <f t="shared" si="3"/>
        <v>84</v>
      </c>
      <c r="M33" s="17">
        <f t="shared" si="4"/>
        <v>0.97674418604651159</v>
      </c>
      <c r="N33" s="16">
        <f t="shared" si="5"/>
        <v>2</v>
      </c>
      <c r="O33" s="17">
        <f t="shared" si="6"/>
        <v>2.3255813953488372E-2</v>
      </c>
      <c r="P33" s="16">
        <f t="shared" si="7"/>
        <v>86</v>
      </c>
      <c r="Q33" s="14"/>
      <c r="R33" s="14"/>
      <c r="S33" s="14"/>
      <c r="T33" s="14"/>
      <c r="U33" s="14"/>
      <c r="V33" s="15"/>
      <c r="W33" s="14"/>
    </row>
    <row r="34" spans="1:23" x14ac:dyDescent="0.25">
      <c r="A34" s="1" t="s">
        <v>39</v>
      </c>
      <c r="B34" s="16">
        <v>30</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5"/>
      <c r="W34" s="14"/>
    </row>
    <row r="35" spans="1:23" x14ac:dyDescent="0.25">
      <c r="A35" s="1" t="s">
        <v>40</v>
      </c>
      <c r="B35" s="16">
        <v>260</v>
      </c>
      <c r="C35" s="16">
        <v>5</v>
      </c>
      <c r="D35" s="16">
        <v>2</v>
      </c>
      <c r="E35" s="16">
        <f t="shared" si="0"/>
        <v>7</v>
      </c>
      <c r="F35" s="16">
        <v>56</v>
      </c>
      <c r="G35" s="16">
        <v>11</v>
      </c>
      <c r="H35" s="16">
        <f t="shared" si="1"/>
        <v>67</v>
      </c>
      <c r="I35" s="16">
        <v>0</v>
      </c>
      <c r="J35" s="16">
        <v>0</v>
      </c>
      <c r="K35" s="16">
        <f t="shared" si="2"/>
        <v>0</v>
      </c>
      <c r="L35" s="16">
        <f t="shared" si="3"/>
        <v>61</v>
      </c>
      <c r="M35" s="17">
        <f t="shared" si="4"/>
        <v>0.82432432432432434</v>
      </c>
      <c r="N35" s="16">
        <f t="shared" si="5"/>
        <v>13</v>
      </c>
      <c r="O35" s="17">
        <f t="shared" si="6"/>
        <v>0.17567567567567569</v>
      </c>
      <c r="P35" s="16">
        <f t="shared" si="7"/>
        <v>74</v>
      </c>
      <c r="Q35" s="14"/>
      <c r="R35" s="14"/>
      <c r="S35" s="14"/>
      <c r="T35" s="14"/>
      <c r="U35" s="14"/>
      <c r="V35" s="15"/>
      <c r="W35" s="14"/>
    </row>
    <row r="36" spans="1:23" x14ac:dyDescent="0.25">
      <c r="A36" s="1" t="s">
        <v>41</v>
      </c>
      <c r="B36" s="16">
        <v>0</v>
      </c>
      <c r="C36" s="16">
        <v>0</v>
      </c>
      <c r="D36" s="16">
        <v>0</v>
      </c>
      <c r="E36" s="16">
        <f t="shared" si="0"/>
        <v>0</v>
      </c>
      <c r="F36" s="16">
        <v>0</v>
      </c>
      <c r="G36" s="16">
        <v>0</v>
      </c>
      <c r="H36" s="16">
        <f t="shared" si="1"/>
        <v>0</v>
      </c>
      <c r="I36" s="16">
        <v>0</v>
      </c>
      <c r="J36" s="16">
        <v>0</v>
      </c>
      <c r="K36" s="16">
        <f t="shared" si="2"/>
        <v>0</v>
      </c>
      <c r="L36" s="16">
        <f t="shared" si="3"/>
        <v>0</v>
      </c>
      <c r="M36" s="17">
        <v>0</v>
      </c>
      <c r="N36" s="16">
        <f t="shared" si="5"/>
        <v>0</v>
      </c>
      <c r="O36" s="17">
        <v>0</v>
      </c>
      <c r="P36" s="16">
        <f t="shared" si="7"/>
        <v>0</v>
      </c>
      <c r="Q36" s="14"/>
      <c r="R36" s="14"/>
      <c r="S36" s="14"/>
      <c r="T36" s="14"/>
      <c r="U36" s="14"/>
      <c r="V36" s="15"/>
      <c r="W36" s="14"/>
    </row>
    <row r="37" spans="1:23" x14ac:dyDescent="0.25">
      <c r="A37" s="42" t="s">
        <v>43</v>
      </c>
      <c r="B37" s="43"/>
      <c r="C37" s="43"/>
      <c r="D37" s="43"/>
      <c r="E37" s="43"/>
      <c r="F37" s="43"/>
      <c r="G37" s="43"/>
      <c r="H37" s="43"/>
      <c r="I37" s="43"/>
      <c r="J37" s="43"/>
      <c r="K37" s="43"/>
      <c r="L37" s="43"/>
      <c r="M37" s="43"/>
      <c r="N37" s="43"/>
      <c r="O37" s="43"/>
      <c r="P37" s="43"/>
    </row>
  </sheetData>
  <mergeCells count="7">
    <mergeCell ref="A37:P37"/>
    <mergeCell ref="A1:P1"/>
    <mergeCell ref="B3:B4"/>
    <mergeCell ref="C3:E3"/>
    <mergeCell ref="F3:H3"/>
    <mergeCell ref="I3:K3"/>
    <mergeCell ref="L3:P3"/>
  </mergeCells>
  <phoneticPr fontId="3"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2C04A-E3A7-4BE4-AD4D-B0448EDABEC8}">
  <sheetPr>
    <tabColor rgb="FFCCFFCC"/>
  </sheetPr>
  <dimension ref="A1:W37"/>
  <sheetViews>
    <sheetView zoomScaleNormal="100" zoomScaleSheetLayoutView="100" workbookViewId="0">
      <pane ySplit="4" topLeftCell="A5" activePane="bottomLeft" state="frozen"/>
      <selection activeCell="E19" sqref="E19"/>
      <selection pane="bottomLeft" activeCell="E19" sqref="E19"/>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17" width="5.5" customWidth="1"/>
    <col min="18" max="18" width="7.25" bestFit="1" customWidth="1"/>
    <col min="19" max="21" width="5.5" customWidth="1"/>
    <col min="22" max="22" width="8.625" bestFit="1" customWidth="1"/>
  </cols>
  <sheetData>
    <row r="1" spans="1:23" ht="20.25" customHeight="1" x14ac:dyDescent="0.25">
      <c r="A1" s="45" t="s">
        <v>50</v>
      </c>
      <c r="B1" s="46"/>
      <c r="C1" s="46"/>
      <c r="D1" s="46"/>
      <c r="E1" s="46"/>
      <c r="F1" s="46"/>
      <c r="G1" s="46"/>
      <c r="H1" s="46"/>
      <c r="I1" s="46"/>
      <c r="J1" s="46"/>
      <c r="K1" s="46"/>
      <c r="L1" s="46"/>
      <c r="M1" s="46"/>
      <c r="N1" s="46"/>
      <c r="O1" s="46"/>
      <c r="P1" s="46"/>
    </row>
    <row r="2" spans="1:23" ht="15.95" customHeight="1" x14ac:dyDescent="0.25">
      <c r="A2" s="2"/>
      <c r="B2" s="9"/>
      <c r="C2" s="9"/>
      <c r="D2" s="9"/>
      <c r="E2" s="9"/>
      <c r="F2" s="9"/>
      <c r="G2" s="9"/>
      <c r="H2" s="9"/>
      <c r="I2" s="9"/>
      <c r="J2" s="9"/>
      <c r="K2" s="9"/>
      <c r="L2" s="9"/>
      <c r="M2" s="6"/>
      <c r="N2" s="9"/>
      <c r="O2" s="6"/>
      <c r="P2" s="12" t="s">
        <v>44</v>
      </c>
    </row>
    <row r="3" spans="1:23" ht="73.5" customHeight="1" x14ac:dyDescent="0.25">
      <c r="A3" s="3" t="s">
        <v>42</v>
      </c>
      <c r="B3" s="47" t="s">
        <v>1</v>
      </c>
      <c r="C3" s="48" t="s">
        <v>2</v>
      </c>
      <c r="D3" s="48"/>
      <c r="E3" s="48"/>
      <c r="F3" s="48" t="s">
        <v>3</v>
      </c>
      <c r="G3" s="48"/>
      <c r="H3" s="48"/>
      <c r="I3" s="48" t="s">
        <v>4</v>
      </c>
      <c r="J3" s="48"/>
      <c r="K3" s="48"/>
      <c r="L3" s="49" t="s">
        <v>5</v>
      </c>
      <c r="M3" s="49"/>
      <c r="N3" s="49"/>
      <c r="O3" s="49"/>
      <c r="P3" s="49"/>
    </row>
    <row r="4" spans="1:23"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3" x14ac:dyDescent="0.25">
      <c r="A5" s="4" t="s">
        <v>10</v>
      </c>
      <c r="B5" s="16">
        <v>8604</v>
      </c>
      <c r="C5" s="16">
        <v>242</v>
      </c>
      <c r="D5" s="16">
        <v>6</v>
      </c>
      <c r="E5" s="16">
        <f>SUM(C5:D5)</f>
        <v>248</v>
      </c>
      <c r="F5" s="16">
        <v>895</v>
      </c>
      <c r="G5" s="16">
        <v>15</v>
      </c>
      <c r="H5" s="16">
        <f>SUM(F5:G5)</f>
        <v>910</v>
      </c>
      <c r="I5" s="16">
        <v>0</v>
      </c>
      <c r="J5" s="16">
        <v>0</v>
      </c>
      <c r="K5" s="16">
        <f>SUM(I5:J5)</f>
        <v>0</v>
      </c>
      <c r="L5" s="16">
        <f>SUM(C5,F5,I5)</f>
        <v>1137</v>
      </c>
      <c r="M5" s="17">
        <f>L5/P5</f>
        <v>0.98186528497409331</v>
      </c>
      <c r="N5" s="16">
        <f>SUM(D5,G5,J5)</f>
        <v>21</v>
      </c>
      <c r="O5" s="17">
        <f>N5/P5</f>
        <v>1.8134715025906734E-2</v>
      </c>
      <c r="P5" s="16">
        <f>SUM(L5,N5)</f>
        <v>1158</v>
      </c>
      <c r="Q5" s="14"/>
      <c r="R5" s="14"/>
      <c r="S5" s="14"/>
      <c r="T5" s="14"/>
      <c r="U5" s="14"/>
      <c r="V5" s="15"/>
      <c r="W5" s="14"/>
    </row>
    <row r="6" spans="1:23" x14ac:dyDescent="0.25">
      <c r="A6" s="1" t="s">
        <v>11</v>
      </c>
      <c r="B6" s="16">
        <v>1152</v>
      </c>
      <c r="C6" s="16">
        <v>15</v>
      </c>
      <c r="D6" s="16">
        <v>0</v>
      </c>
      <c r="E6" s="16">
        <f t="shared" ref="E6:E36" si="0">SUM(C6:D6)</f>
        <v>15</v>
      </c>
      <c r="F6" s="16">
        <v>193</v>
      </c>
      <c r="G6" s="16">
        <v>2</v>
      </c>
      <c r="H6" s="16">
        <f t="shared" ref="H6:H36" si="1">SUM(F6:G6)</f>
        <v>195</v>
      </c>
      <c r="I6" s="16">
        <v>0</v>
      </c>
      <c r="J6" s="16">
        <v>0</v>
      </c>
      <c r="K6" s="16">
        <f t="shared" ref="K6:K36" si="2">SUM(I6:J6)</f>
        <v>0</v>
      </c>
      <c r="L6" s="16">
        <f t="shared" ref="L6:L36" si="3">SUM(C6,F6,I6)</f>
        <v>208</v>
      </c>
      <c r="M6" s="17">
        <f t="shared" ref="M6:M35" si="4">L6/P6</f>
        <v>0.99047619047619051</v>
      </c>
      <c r="N6" s="16">
        <f t="shared" ref="N6:N36" si="5">SUM(D6,G6,J6)</f>
        <v>2</v>
      </c>
      <c r="O6" s="17">
        <f t="shared" ref="O6:O35" si="6">N6/P6</f>
        <v>9.5238095238095247E-3</v>
      </c>
      <c r="P6" s="16">
        <f t="shared" ref="P6:P36" si="7">SUM(L6,N6)</f>
        <v>210</v>
      </c>
    </row>
    <row r="7" spans="1:23" x14ac:dyDescent="0.25">
      <c r="A7" s="1" t="s">
        <v>12</v>
      </c>
      <c r="B7" s="16">
        <v>1607</v>
      </c>
      <c r="C7" s="16">
        <v>218</v>
      </c>
      <c r="D7" s="16">
        <v>9</v>
      </c>
      <c r="E7" s="16">
        <f t="shared" si="0"/>
        <v>227</v>
      </c>
      <c r="F7" s="16">
        <v>288</v>
      </c>
      <c r="G7" s="16">
        <v>10</v>
      </c>
      <c r="H7" s="16">
        <f t="shared" si="1"/>
        <v>298</v>
      </c>
      <c r="I7" s="16">
        <v>0</v>
      </c>
      <c r="J7" s="16">
        <v>0</v>
      </c>
      <c r="K7" s="16">
        <f t="shared" si="2"/>
        <v>0</v>
      </c>
      <c r="L7" s="16">
        <f t="shared" si="3"/>
        <v>506</v>
      </c>
      <c r="M7" s="17">
        <f t="shared" si="4"/>
        <v>0.96380952380952378</v>
      </c>
      <c r="N7" s="16">
        <f t="shared" si="5"/>
        <v>19</v>
      </c>
      <c r="O7" s="17">
        <f t="shared" si="6"/>
        <v>3.619047619047619E-2</v>
      </c>
      <c r="P7" s="16">
        <f t="shared" si="7"/>
        <v>525</v>
      </c>
      <c r="Q7" s="14"/>
      <c r="R7" s="14"/>
      <c r="S7" s="14"/>
      <c r="T7" s="14"/>
      <c r="U7" s="14"/>
      <c r="V7" s="15"/>
      <c r="W7" s="14"/>
    </row>
    <row r="8" spans="1:23" x14ac:dyDescent="0.25">
      <c r="A8" s="1" t="s">
        <v>13</v>
      </c>
      <c r="B8" s="16">
        <v>827</v>
      </c>
      <c r="C8" s="16">
        <v>48</v>
      </c>
      <c r="D8" s="16">
        <v>0</v>
      </c>
      <c r="E8" s="16">
        <f t="shared" si="0"/>
        <v>48</v>
      </c>
      <c r="F8" s="16">
        <v>238</v>
      </c>
      <c r="G8" s="16">
        <v>3</v>
      </c>
      <c r="H8" s="16">
        <f t="shared" si="1"/>
        <v>241</v>
      </c>
      <c r="I8" s="16">
        <v>0</v>
      </c>
      <c r="J8" s="16">
        <v>0</v>
      </c>
      <c r="K8" s="16">
        <f t="shared" si="2"/>
        <v>0</v>
      </c>
      <c r="L8" s="16">
        <f t="shared" si="3"/>
        <v>286</v>
      </c>
      <c r="M8" s="17">
        <f t="shared" si="4"/>
        <v>0.98961937716262971</v>
      </c>
      <c r="N8" s="16">
        <f t="shared" si="5"/>
        <v>3</v>
      </c>
      <c r="O8" s="17">
        <f t="shared" si="6"/>
        <v>1.0380622837370242E-2</v>
      </c>
      <c r="P8" s="16">
        <f t="shared" si="7"/>
        <v>289</v>
      </c>
    </row>
    <row r="9" spans="1:23" x14ac:dyDescent="0.25">
      <c r="A9" s="1" t="s">
        <v>14</v>
      </c>
      <c r="B9" s="16">
        <v>406</v>
      </c>
      <c r="C9" s="16">
        <v>4</v>
      </c>
      <c r="D9" s="16">
        <v>0</v>
      </c>
      <c r="E9" s="16">
        <f t="shared" si="0"/>
        <v>4</v>
      </c>
      <c r="F9" s="16">
        <v>76</v>
      </c>
      <c r="G9" s="16">
        <v>2</v>
      </c>
      <c r="H9" s="16">
        <f t="shared" si="1"/>
        <v>78</v>
      </c>
      <c r="I9" s="16">
        <v>61</v>
      </c>
      <c r="J9" s="16">
        <v>0</v>
      </c>
      <c r="K9" s="16">
        <f t="shared" si="2"/>
        <v>61</v>
      </c>
      <c r="L9" s="16">
        <f t="shared" si="3"/>
        <v>141</v>
      </c>
      <c r="M9" s="17">
        <f t="shared" si="4"/>
        <v>0.98601398601398604</v>
      </c>
      <c r="N9" s="16">
        <f t="shared" si="5"/>
        <v>2</v>
      </c>
      <c r="O9" s="17">
        <f t="shared" si="6"/>
        <v>1.3986013986013986E-2</v>
      </c>
      <c r="P9" s="16">
        <f t="shared" si="7"/>
        <v>143</v>
      </c>
      <c r="Q9" s="14"/>
      <c r="R9" s="14"/>
      <c r="S9" s="14"/>
      <c r="T9" s="14"/>
      <c r="U9" s="14"/>
      <c r="V9" s="15"/>
      <c r="W9" s="14"/>
    </row>
    <row r="10" spans="1:23" x14ac:dyDescent="0.25">
      <c r="A10" s="1" t="s">
        <v>15</v>
      </c>
      <c r="B10" s="16">
        <v>1867</v>
      </c>
      <c r="C10" s="16">
        <v>81</v>
      </c>
      <c r="D10" s="16">
        <v>8</v>
      </c>
      <c r="E10" s="16">
        <f t="shared" si="0"/>
        <v>89</v>
      </c>
      <c r="F10" s="16">
        <v>255</v>
      </c>
      <c r="G10" s="16">
        <v>29</v>
      </c>
      <c r="H10" s="16">
        <f t="shared" si="1"/>
        <v>284</v>
      </c>
      <c r="I10" s="16">
        <v>0</v>
      </c>
      <c r="J10" s="16">
        <v>0</v>
      </c>
      <c r="K10" s="16">
        <f t="shared" si="2"/>
        <v>0</v>
      </c>
      <c r="L10" s="16">
        <f t="shared" si="3"/>
        <v>336</v>
      </c>
      <c r="M10" s="17">
        <f t="shared" si="4"/>
        <v>0.90080428954423597</v>
      </c>
      <c r="N10" s="16">
        <f t="shared" si="5"/>
        <v>37</v>
      </c>
      <c r="O10" s="17">
        <f t="shared" si="6"/>
        <v>9.9195710455764072E-2</v>
      </c>
      <c r="P10" s="16">
        <f t="shared" si="7"/>
        <v>373</v>
      </c>
    </row>
    <row r="11" spans="1:23" x14ac:dyDescent="0.25">
      <c r="A11" s="1" t="s">
        <v>16</v>
      </c>
      <c r="B11" s="16">
        <v>817</v>
      </c>
      <c r="C11" s="16">
        <v>20</v>
      </c>
      <c r="D11" s="16">
        <v>6</v>
      </c>
      <c r="E11" s="16">
        <f t="shared" si="0"/>
        <v>26</v>
      </c>
      <c r="F11" s="16">
        <v>129</v>
      </c>
      <c r="G11" s="16">
        <v>60</v>
      </c>
      <c r="H11" s="16">
        <f t="shared" si="1"/>
        <v>189</v>
      </c>
      <c r="I11" s="16">
        <v>0</v>
      </c>
      <c r="J11" s="16">
        <v>0</v>
      </c>
      <c r="K11" s="16">
        <f t="shared" si="2"/>
        <v>0</v>
      </c>
      <c r="L11" s="16">
        <f t="shared" si="3"/>
        <v>149</v>
      </c>
      <c r="M11" s="17">
        <f t="shared" si="4"/>
        <v>0.69302325581395352</v>
      </c>
      <c r="N11" s="16">
        <f t="shared" si="5"/>
        <v>66</v>
      </c>
      <c r="O11" s="17">
        <f t="shared" si="6"/>
        <v>0.30697674418604654</v>
      </c>
      <c r="P11" s="16">
        <f t="shared" si="7"/>
        <v>215</v>
      </c>
      <c r="Q11" s="14"/>
      <c r="R11" s="14"/>
      <c r="S11" s="14"/>
      <c r="T11" s="14"/>
      <c r="U11" s="14"/>
      <c r="V11" s="15"/>
      <c r="W11" s="14"/>
    </row>
    <row r="12" spans="1:23" x14ac:dyDescent="0.25">
      <c r="A12" s="1" t="s">
        <v>17</v>
      </c>
      <c r="B12" s="16">
        <v>654</v>
      </c>
      <c r="C12" s="16">
        <v>26</v>
      </c>
      <c r="D12" s="16">
        <v>0</v>
      </c>
      <c r="E12" s="16">
        <f t="shared" si="0"/>
        <v>26</v>
      </c>
      <c r="F12" s="16">
        <v>31</v>
      </c>
      <c r="G12" s="16">
        <v>0</v>
      </c>
      <c r="H12" s="16">
        <f t="shared" si="1"/>
        <v>31</v>
      </c>
      <c r="I12" s="16">
        <v>0</v>
      </c>
      <c r="J12" s="16">
        <v>0</v>
      </c>
      <c r="K12" s="16">
        <f t="shared" si="2"/>
        <v>0</v>
      </c>
      <c r="L12" s="16">
        <f t="shared" si="3"/>
        <v>57</v>
      </c>
      <c r="M12" s="17">
        <f t="shared" si="4"/>
        <v>1</v>
      </c>
      <c r="N12" s="16">
        <f t="shared" si="5"/>
        <v>0</v>
      </c>
      <c r="O12" s="17">
        <f t="shared" si="6"/>
        <v>0</v>
      </c>
      <c r="P12" s="16">
        <f t="shared" si="7"/>
        <v>57</v>
      </c>
    </row>
    <row r="13" spans="1:23" ht="28.5" x14ac:dyDescent="0.25">
      <c r="A13" s="1" t="s">
        <v>18</v>
      </c>
      <c r="B13" s="16">
        <v>651</v>
      </c>
      <c r="C13" s="16">
        <v>105</v>
      </c>
      <c r="D13" s="16">
        <v>0</v>
      </c>
      <c r="E13" s="16">
        <f t="shared" si="0"/>
        <v>105</v>
      </c>
      <c r="F13" s="16">
        <v>110</v>
      </c>
      <c r="G13" s="16">
        <v>0</v>
      </c>
      <c r="H13" s="16">
        <f t="shared" si="1"/>
        <v>110</v>
      </c>
      <c r="I13" s="16">
        <v>0</v>
      </c>
      <c r="J13" s="16">
        <v>0</v>
      </c>
      <c r="K13" s="16">
        <f t="shared" si="2"/>
        <v>0</v>
      </c>
      <c r="L13" s="16">
        <f t="shared" si="3"/>
        <v>215</v>
      </c>
      <c r="M13" s="17">
        <f t="shared" si="4"/>
        <v>1</v>
      </c>
      <c r="N13" s="16">
        <f t="shared" si="5"/>
        <v>0</v>
      </c>
      <c r="O13" s="17">
        <f t="shared" si="6"/>
        <v>0</v>
      </c>
      <c r="P13" s="16">
        <f t="shared" si="7"/>
        <v>215</v>
      </c>
      <c r="Q13" s="14"/>
      <c r="R13" s="14"/>
      <c r="S13" s="14"/>
      <c r="T13" s="14"/>
      <c r="U13" s="14"/>
      <c r="V13" s="15"/>
      <c r="W13" s="14"/>
    </row>
    <row r="14" spans="1:23" x14ac:dyDescent="0.25">
      <c r="A14" s="1" t="s">
        <v>19</v>
      </c>
      <c r="B14" s="16">
        <v>37</v>
      </c>
      <c r="C14" s="16">
        <v>11</v>
      </c>
      <c r="D14" s="16">
        <v>0</v>
      </c>
      <c r="E14" s="16">
        <f t="shared" si="0"/>
        <v>11</v>
      </c>
      <c r="F14" s="16">
        <v>0</v>
      </c>
      <c r="G14" s="16">
        <v>0</v>
      </c>
      <c r="H14" s="16">
        <f t="shared" si="1"/>
        <v>0</v>
      </c>
      <c r="I14" s="16">
        <v>0</v>
      </c>
      <c r="J14" s="16">
        <v>0</v>
      </c>
      <c r="K14" s="16">
        <f t="shared" si="2"/>
        <v>0</v>
      </c>
      <c r="L14" s="16">
        <f t="shared" si="3"/>
        <v>11</v>
      </c>
      <c r="M14" s="17">
        <f t="shared" si="4"/>
        <v>1</v>
      </c>
      <c r="N14" s="16">
        <f t="shared" si="5"/>
        <v>0</v>
      </c>
      <c r="O14" s="17">
        <f t="shared" si="6"/>
        <v>0</v>
      </c>
      <c r="P14" s="16">
        <f t="shared" si="7"/>
        <v>11</v>
      </c>
    </row>
    <row r="15" spans="1:23" x14ac:dyDescent="0.25">
      <c r="A15" s="1" t="s">
        <v>20</v>
      </c>
      <c r="B15" s="16">
        <v>2171</v>
      </c>
      <c r="C15" s="16">
        <v>290</v>
      </c>
      <c r="D15" s="16">
        <v>0</v>
      </c>
      <c r="E15" s="16">
        <f t="shared" si="0"/>
        <v>290</v>
      </c>
      <c r="F15" s="16">
        <v>124</v>
      </c>
      <c r="G15" s="16">
        <v>0</v>
      </c>
      <c r="H15" s="16">
        <f t="shared" si="1"/>
        <v>124</v>
      </c>
      <c r="I15" s="16">
        <v>0</v>
      </c>
      <c r="J15" s="16">
        <v>0</v>
      </c>
      <c r="K15" s="16">
        <f t="shared" si="2"/>
        <v>0</v>
      </c>
      <c r="L15" s="16">
        <f t="shared" si="3"/>
        <v>414</v>
      </c>
      <c r="M15" s="17">
        <f t="shared" si="4"/>
        <v>1</v>
      </c>
      <c r="N15" s="16">
        <f t="shared" si="5"/>
        <v>0</v>
      </c>
      <c r="O15" s="17">
        <f t="shared" si="6"/>
        <v>0</v>
      </c>
      <c r="P15" s="16">
        <f t="shared" si="7"/>
        <v>414</v>
      </c>
      <c r="Q15" s="14"/>
      <c r="R15" s="14"/>
      <c r="S15" s="14"/>
      <c r="T15" s="14"/>
      <c r="U15" s="14"/>
      <c r="V15" s="15"/>
      <c r="W15" s="14"/>
    </row>
    <row r="16" spans="1:23" x14ac:dyDescent="0.25">
      <c r="A16" s="1" t="s">
        <v>21</v>
      </c>
      <c r="B16" s="16">
        <v>188</v>
      </c>
      <c r="C16" s="16">
        <v>1</v>
      </c>
      <c r="D16" s="16">
        <v>0</v>
      </c>
      <c r="E16" s="16">
        <f t="shared" si="0"/>
        <v>1</v>
      </c>
      <c r="F16" s="16">
        <v>3</v>
      </c>
      <c r="G16" s="16">
        <v>0</v>
      </c>
      <c r="H16" s="16">
        <f t="shared" si="1"/>
        <v>3</v>
      </c>
      <c r="I16" s="16">
        <v>0</v>
      </c>
      <c r="J16" s="16">
        <v>0</v>
      </c>
      <c r="K16" s="16">
        <f t="shared" si="2"/>
        <v>0</v>
      </c>
      <c r="L16" s="16">
        <f t="shared" si="3"/>
        <v>4</v>
      </c>
      <c r="M16" s="17">
        <f t="shared" si="4"/>
        <v>1</v>
      </c>
      <c r="N16" s="16">
        <f t="shared" si="5"/>
        <v>0</v>
      </c>
      <c r="O16" s="17">
        <f t="shared" si="6"/>
        <v>0</v>
      </c>
      <c r="P16" s="16">
        <f t="shared" si="7"/>
        <v>4</v>
      </c>
    </row>
    <row r="17" spans="1:23" x14ac:dyDescent="0.25">
      <c r="A17" s="1" t="s">
        <v>22</v>
      </c>
      <c r="B17" s="16">
        <v>218</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5"/>
      <c r="W17" s="14"/>
    </row>
    <row r="18" spans="1:23" x14ac:dyDescent="0.25">
      <c r="A18" s="1" t="s">
        <v>23</v>
      </c>
      <c r="B18" s="16">
        <v>156</v>
      </c>
      <c r="C18" s="16">
        <v>1</v>
      </c>
      <c r="D18" s="16">
        <v>0</v>
      </c>
      <c r="E18" s="16">
        <f t="shared" si="0"/>
        <v>1</v>
      </c>
      <c r="F18" s="16">
        <v>0</v>
      </c>
      <c r="G18" s="16">
        <v>0</v>
      </c>
      <c r="H18" s="16">
        <f t="shared" si="1"/>
        <v>0</v>
      </c>
      <c r="I18" s="16">
        <v>0</v>
      </c>
      <c r="J18" s="16">
        <v>0</v>
      </c>
      <c r="K18" s="16">
        <f t="shared" si="2"/>
        <v>0</v>
      </c>
      <c r="L18" s="16">
        <f t="shared" si="3"/>
        <v>1</v>
      </c>
      <c r="M18" s="17">
        <f t="shared" si="4"/>
        <v>1</v>
      </c>
      <c r="N18" s="16">
        <f t="shared" si="5"/>
        <v>0</v>
      </c>
      <c r="O18" s="17">
        <f t="shared" si="6"/>
        <v>0</v>
      </c>
      <c r="P18" s="16">
        <f t="shared" si="7"/>
        <v>1</v>
      </c>
    </row>
    <row r="19" spans="1:23" x14ac:dyDescent="0.25">
      <c r="A19" s="1" t="s">
        <v>24</v>
      </c>
      <c r="B19" s="16">
        <v>175</v>
      </c>
      <c r="C19" s="16">
        <v>1</v>
      </c>
      <c r="D19" s="16">
        <v>0</v>
      </c>
      <c r="E19" s="16">
        <f t="shared" si="0"/>
        <v>1</v>
      </c>
      <c r="F19" s="16">
        <v>7</v>
      </c>
      <c r="G19" s="16">
        <v>0</v>
      </c>
      <c r="H19" s="16">
        <f t="shared" si="1"/>
        <v>7</v>
      </c>
      <c r="I19" s="16">
        <v>0</v>
      </c>
      <c r="J19" s="16">
        <v>0</v>
      </c>
      <c r="K19" s="16">
        <f t="shared" si="2"/>
        <v>0</v>
      </c>
      <c r="L19" s="16">
        <f t="shared" si="3"/>
        <v>8</v>
      </c>
      <c r="M19" s="17">
        <f t="shared" si="4"/>
        <v>1</v>
      </c>
      <c r="N19" s="16">
        <f t="shared" si="5"/>
        <v>0</v>
      </c>
      <c r="O19" s="17">
        <f t="shared" si="6"/>
        <v>0</v>
      </c>
      <c r="P19" s="16">
        <f t="shared" si="7"/>
        <v>8</v>
      </c>
      <c r="Q19" s="14"/>
      <c r="R19" s="14"/>
      <c r="S19" s="14"/>
      <c r="T19" s="14"/>
      <c r="U19" s="14"/>
      <c r="V19" s="15"/>
      <c r="W19" s="14"/>
    </row>
    <row r="20" spans="1:23" x14ac:dyDescent="0.25">
      <c r="A20" s="1" t="s">
        <v>25</v>
      </c>
      <c r="B20" s="16">
        <v>91</v>
      </c>
      <c r="C20" s="16">
        <v>0</v>
      </c>
      <c r="D20" s="16">
        <v>0</v>
      </c>
      <c r="E20" s="16">
        <f t="shared" si="0"/>
        <v>0</v>
      </c>
      <c r="F20" s="16">
        <v>1</v>
      </c>
      <c r="G20" s="16">
        <v>0</v>
      </c>
      <c r="H20" s="16">
        <f t="shared" si="1"/>
        <v>1</v>
      </c>
      <c r="I20" s="16">
        <v>0</v>
      </c>
      <c r="J20" s="16">
        <v>0</v>
      </c>
      <c r="K20" s="16">
        <f t="shared" si="2"/>
        <v>0</v>
      </c>
      <c r="L20" s="16">
        <f t="shared" si="3"/>
        <v>1</v>
      </c>
      <c r="M20" s="17">
        <f t="shared" si="4"/>
        <v>1</v>
      </c>
      <c r="N20" s="16">
        <f t="shared" si="5"/>
        <v>0</v>
      </c>
      <c r="O20" s="17">
        <f t="shared" si="6"/>
        <v>0</v>
      </c>
      <c r="P20" s="16">
        <f t="shared" si="7"/>
        <v>1</v>
      </c>
    </row>
    <row r="21" spans="1:23" x14ac:dyDescent="0.25">
      <c r="A21" s="1" t="s">
        <v>26</v>
      </c>
      <c r="B21" s="16">
        <v>438</v>
      </c>
      <c r="C21" s="16">
        <v>30</v>
      </c>
      <c r="D21" s="16">
        <v>1</v>
      </c>
      <c r="E21" s="16">
        <f t="shared" si="0"/>
        <v>31</v>
      </c>
      <c r="F21" s="16">
        <v>2</v>
      </c>
      <c r="G21" s="16">
        <v>0</v>
      </c>
      <c r="H21" s="16">
        <f t="shared" si="1"/>
        <v>2</v>
      </c>
      <c r="I21" s="16">
        <v>0</v>
      </c>
      <c r="J21" s="16">
        <v>0</v>
      </c>
      <c r="K21" s="16">
        <f t="shared" si="2"/>
        <v>0</v>
      </c>
      <c r="L21" s="16">
        <f t="shared" si="3"/>
        <v>32</v>
      </c>
      <c r="M21" s="17">
        <f t="shared" si="4"/>
        <v>0.96969696969696972</v>
      </c>
      <c r="N21" s="16">
        <f t="shared" si="5"/>
        <v>1</v>
      </c>
      <c r="O21" s="17">
        <f t="shared" si="6"/>
        <v>3.0303030303030304E-2</v>
      </c>
      <c r="P21" s="16">
        <f t="shared" si="7"/>
        <v>33</v>
      </c>
      <c r="Q21" s="14"/>
      <c r="R21" s="14"/>
      <c r="S21" s="14"/>
      <c r="T21" s="14"/>
      <c r="U21" s="14"/>
      <c r="V21" s="15"/>
      <c r="W21" s="14"/>
    </row>
    <row r="22" spans="1:23" x14ac:dyDescent="0.25">
      <c r="A22" s="1" t="s">
        <v>27</v>
      </c>
      <c r="B22" s="16">
        <v>62</v>
      </c>
      <c r="C22" s="16">
        <v>1</v>
      </c>
      <c r="D22" s="16">
        <v>0</v>
      </c>
      <c r="E22" s="16">
        <f t="shared" si="0"/>
        <v>1</v>
      </c>
      <c r="F22" s="16">
        <v>0</v>
      </c>
      <c r="G22" s="16">
        <v>0</v>
      </c>
      <c r="H22" s="16">
        <f t="shared" si="1"/>
        <v>0</v>
      </c>
      <c r="I22" s="16">
        <v>0</v>
      </c>
      <c r="J22" s="16">
        <v>0</v>
      </c>
      <c r="K22" s="16">
        <f t="shared" si="2"/>
        <v>0</v>
      </c>
      <c r="L22" s="16">
        <f t="shared" si="3"/>
        <v>1</v>
      </c>
      <c r="M22" s="17">
        <f t="shared" si="4"/>
        <v>1</v>
      </c>
      <c r="N22" s="16">
        <f t="shared" si="5"/>
        <v>0</v>
      </c>
      <c r="O22" s="17">
        <f t="shared" si="6"/>
        <v>0</v>
      </c>
      <c r="P22" s="16">
        <f t="shared" si="7"/>
        <v>1</v>
      </c>
    </row>
    <row r="23" spans="1:23" x14ac:dyDescent="0.25">
      <c r="A23" s="1" t="s">
        <v>28</v>
      </c>
      <c r="B23" s="16">
        <v>1187</v>
      </c>
      <c r="C23" s="16">
        <v>0</v>
      </c>
      <c r="D23" s="16">
        <v>0</v>
      </c>
      <c r="E23" s="16">
        <f t="shared" si="0"/>
        <v>0</v>
      </c>
      <c r="F23" s="16">
        <v>0</v>
      </c>
      <c r="G23" s="16">
        <v>0</v>
      </c>
      <c r="H23" s="16">
        <f t="shared" si="1"/>
        <v>0</v>
      </c>
      <c r="I23" s="16">
        <v>0</v>
      </c>
      <c r="J23" s="16">
        <v>0</v>
      </c>
      <c r="K23" s="16">
        <f t="shared" si="2"/>
        <v>0</v>
      </c>
      <c r="L23" s="16">
        <f t="shared" si="3"/>
        <v>0</v>
      </c>
      <c r="M23" s="17">
        <v>0</v>
      </c>
      <c r="N23" s="16">
        <f t="shared" si="5"/>
        <v>0</v>
      </c>
      <c r="O23" s="17">
        <v>0</v>
      </c>
      <c r="P23" s="16">
        <f t="shared" si="7"/>
        <v>0</v>
      </c>
      <c r="Q23" s="14"/>
      <c r="R23" s="14"/>
      <c r="S23" s="14"/>
      <c r="T23" s="14"/>
      <c r="U23" s="14"/>
      <c r="V23" s="15"/>
      <c r="W23" s="14"/>
    </row>
    <row r="24" spans="1:23" x14ac:dyDescent="0.25">
      <c r="A24" s="1" t="s">
        <v>29</v>
      </c>
      <c r="B24" s="16">
        <v>31</v>
      </c>
      <c r="C24" s="16">
        <v>0</v>
      </c>
      <c r="D24" s="16">
        <v>0</v>
      </c>
      <c r="E24" s="16">
        <f t="shared" si="0"/>
        <v>0</v>
      </c>
      <c r="F24" s="16">
        <v>0</v>
      </c>
      <c r="G24" s="16">
        <v>0</v>
      </c>
      <c r="H24" s="16">
        <f t="shared" si="1"/>
        <v>0</v>
      </c>
      <c r="I24" s="16">
        <v>0</v>
      </c>
      <c r="J24" s="16">
        <v>0</v>
      </c>
      <c r="K24" s="16">
        <f t="shared" si="2"/>
        <v>0</v>
      </c>
      <c r="L24" s="16">
        <f t="shared" si="3"/>
        <v>0</v>
      </c>
      <c r="M24" s="17">
        <v>0</v>
      </c>
      <c r="N24" s="16">
        <f t="shared" si="5"/>
        <v>0</v>
      </c>
      <c r="O24" s="17">
        <v>0</v>
      </c>
      <c r="P24" s="16">
        <f t="shared" si="7"/>
        <v>0</v>
      </c>
    </row>
    <row r="25" spans="1:23" x14ac:dyDescent="0.25">
      <c r="A25" s="1" t="s">
        <v>30</v>
      </c>
      <c r="B25" s="16">
        <v>92</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5"/>
      <c r="W25" s="14"/>
    </row>
    <row r="26" spans="1:23" x14ac:dyDescent="0.25">
      <c r="A26" s="1" t="s">
        <v>31</v>
      </c>
      <c r="B26" s="16">
        <v>384</v>
      </c>
      <c r="C26" s="16">
        <v>1</v>
      </c>
      <c r="D26" s="16">
        <v>0</v>
      </c>
      <c r="E26" s="16">
        <f t="shared" si="0"/>
        <v>1</v>
      </c>
      <c r="F26" s="16">
        <v>0</v>
      </c>
      <c r="G26" s="16">
        <v>0</v>
      </c>
      <c r="H26" s="16">
        <f t="shared" si="1"/>
        <v>0</v>
      </c>
      <c r="I26" s="16">
        <v>0</v>
      </c>
      <c r="J26" s="16">
        <v>0</v>
      </c>
      <c r="K26" s="16">
        <f t="shared" si="2"/>
        <v>0</v>
      </c>
      <c r="L26" s="16">
        <f t="shared" si="3"/>
        <v>1</v>
      </c>
      <c r="M26" s="17">
        <f t="shared" si="4"/>
        <v>1</v>
      </c>
      <c r="N26" s="16">
        <f t="shared" si="5"/>
        <v>0</v>
      </c>
      <c r="O26" s="17">
        <f t="shared" si="6"/>
        <v>0</v>
      </c>
      <c r="P26" s="16">
        <f t="shared" si="7"/>
        <v>1</v>
      </c>
    </row>
    <row r="27" spans="1:23" x14ac:dyDescent="0.25">
      <c r="A27" s="1" t="s">
        <v>32</v>
      </c>
      <c r="B27" s="16">
        <v>363</v>
      </c>
      <c r="C27" s="16">
        <v>3</v>
      </c>
      <c r="D27" s="16">
        <v>0</v>
      </c>
      <c r="E27" s="16">
        <f t="shared" si="0"/>
        <v>3</v>
      </c>
      <c r="F27" s="16">
        <v>0</v>
      </c>
      <c r="G27" s="16">
        <v>0</v>
      </c>
      <c r="H27" s="16">
        <f t="shared" si="1"/>
        <v>0</v>
      </c>
      <c r="I27" s="16">
        <v>0</v>
      </c>
      <c r="J27" s="16">
        <v>0</v>
      </c>
      <c r="K27" s="16">
        <f t="shared" si="2"/>
        <v>0</v>
      </c>
      <c r="L27" s="16">
        <f t="shared" si="3"/>
        <v>3</v>
      </c>
      <c r="M27" s="17">
        <f t="shared" si="4"/>
        <v>1</v>
      </c>
      <c r="N27" s="16">
        <f t="shared" si="5"/>
        <v>0</v>
      </c>
      <c r="O27" s="17">
        <f t="shared" si="6"/>
        <v>0</v>
      </c>
      <c r="P27" s="16">
        <f t="shared" si="7"/>
        <v>3</v>
      </c>
      <c r="Q27" s="14"/>
      <c r="R27" s="14"/>
      <c r="S27" s="14"/>
      <c r="T27" s="14"/>
      <c r="U27" s="14"/>
      <c r="V27" s="15"/>
      <c r="W27" s="14"/>
    </row>
    <row r="28" spans="1:23" x14ac:dyDescent="0.25">
      <c r="A28" s="1" t="s">
        <v>33</v>
      </c>
      <c r="B28" s="16">
        <v>153</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row>
    <row r="29" spans="1:23" x14ac:dyDescent="0.25">
      <c r="A29" s="1" t="s">
        <v>34</v>
      </c>
      <c r="B29" s="16">
        <v>76</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5"/>
      <c r="W29" s="14"/>
    </row>
    <row r="30" spans="1:23" x14ac:dyDescent="0.25">
      <c r="A30" s="1" t="s">
        <v>35</v>
      </c>
      <c r="B30" s="16">
        <v>312</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row>
    <row r="31" spans="1:23" x14ac:dyDescent="0.25">
      <c r="A31" s="1" t="s">
        <v>36</v>
      </c>
      <c r="B31" s="16">
        <v>604</v>
      </c>
      <c r="C31" s="16">
        <v>33</v>
      </c>
      <c r="D31" s="16">
        <v>2</v>
      </c>
      <c r="E31" s="16">
        <f t="shared" si="0"/>
        <v>35</v>
      </c>
      <c r="F31" s="16">
        <v>117</v>
      </c>
      <c r="G31" s="16">
        <v>11</v>
      </c>
      <c r="H31" s="16">
        <f t="shared" si="1"/>
        <v>128</v>
      </c>
      <c r="I31" s="16">
        <v>0</v>
      </c>
      <c r="J31" s="16">
        <v>0</v>
      </c>
      <c r="K31" s="16">
        <f t="shared" si="2"/>
        <v>0</v>
      </c>
      <c r="L31" s="16">
        <f t="shared" si="3"/>
        <v>150</v>
      </c>
      <c r="M31" s="17">
        <f t="shared" si="4"/>
        <v>0.92024539877300615</v>
      </c>
      <c r="N31" s="16">
        <f t="shared" si="5"/>
        <v>13</v>
      </c>
      <c r="O31" s="17">
        <f t="shared" si="6"/>
        <v>7.9754601226993863E-2</v>
      </c>
      <c r="P31" s="16">
        <f t="shared" si="7"/>
        <v>163</v>
      </c>
      <c r="Q31" s="14"/>
      <c r="R31" s="14"/>
      <c r="S31" s="14"/>
      <c r="T31" s="14"/>
      <c r="U31" s="14"/>
      <c r="V31" s="15"/>
      <c r="W31" s="14"/>
    </row>
    <row r="32" spans="1:23" x14ac:dyDescent="0.25">
      <c r="A32" s="1" t="s">
        <v>37</v>
      </c>
      <c r="B32" s="16">
        <v>31</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row>
    <row r="33" spans="1:23" x14ac:dyDescent="0.25">
      <c r="A33" s="1" t="s">
        <v>38</v>
      </c>
      <c r="B33" s="16">
        <v>181</v>
      </c>
      <c r="C33" s="16">
        <v>14</v>
      </c>
      <c r="D33" s="16">
        <v>0</v>
      </c>
      <c r="E33" s="16">
        <f t="shared" si="0"/>
        <v>14</v>
      </c>
      <c r="F33" s="16">
        <v>69</v>
      </c>
      <c r="G33" s="16">
        <v>2</v>
      </c>
      <c r="H33" s="16">
        <f t="shared" si="1"/>
        <v>71</v>
      </c>
      <c r="I33" s="16">
        <v>0</v>
      </c>
      <c r="J33" s="16">
        <v>0</v>
      </c>
      <c r="K33" s="16">
        <f t="shared" si="2"/>
        <v>0</v>
      </c>
      <c r="L33" s="16">
        <f t="shared" si="3"/>
        <v>83</v>
      </c>
      <c r="M33" s="17">
        <f t="shared" si="4"/>
        <v>0.97647058823529409</v>
      </c>
      <c r="N33" s="16">
        <f t="shared" si="5"/>
        <v>2</v>
      </c>
      <c r="O33" s="17">
        <f t="shared" si="6"/>
        <v>2.3529411764705882E-2</v>
      </c>
      <c r="P33" s="16">
        <f t="shared" si="7"/>
        <v>85</v>
      </c>
      <c r="Q33" s="14"/>
      <c r="R33" s="14"/>
      <c r="S33" s="14"/>
      <c r="T33" s="14"/>
      <c r="U33" s="14"/>
      <c r="V33" s="15"/>
      <c r="W33" s="14"/>
    </row>
    <row r="34" spans="1:23" x14ac:dyDescent="0.25">
      <c r="A34" s="1" t="s">
        <v>39</v>
      </c>
      <c r="B34" s="16">
        <v>30</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row>
    <row r="35" spans="1:23" x14ac:dyDescent="0.25">
      <c r="A35" s="1" t="s">
        <v>40</v>
      </c>
      <c r="B35" s="16">
        <v>253</v>
      </c>
      <c r="C35" s="16">
        <v>4</v>
      </c>
      <c r="D35" s="16">
        <v>2</v>
      </c>
      <c r="E35" s="16">
        <f t="shared" si="0"/>
        <v>6</v>
      </c>
      <c r="F35" s="16">
        <v>52</v>
      </c>
      <c r="G35" s="16">
        <v>10</v>
      </c>
      <c r="H35" s="16">
        <f t="shared" si="1"/>
        <v>62</v>
      </c>
      <c r="I35" s="16">
        <v>0</v>
      </c>
      <c r="J35" s="16">
        <v>0</v>
      </c>
      <c r="K35" s="16">
        <f t="shared" si="2"/>
        <v>0</v>
      </c>
      <c r="L35" s="16">
        <f t="shared" si="3"/>
        <v>56</v>
      </c>
      <c r="M35" s="17">
        <f t="shared" si="4"/>
        <v>0.82352941176470584</v>
      </c>
      <c r="N35" s="16">
        <f t="shared" si="5"/>
        <v>12</v>
      </c>
      <c r="O35" s="17">
        <f t="shared" si="6"/>
        <v>0.17647058823529413</v>
      </c>
      <c r="P35" s="16">
        <f t="shared" si="7"/>
        <v>68</v>
      </c>
      <c r="Q35" s="14"/>
      <c r="R35" s="14"/>
      <c r="S35" s="14"/>
      <c r="T35" s="14"/>
      <c r="U35" s="14"/>
      <c r="V35" s="15"/>
      <c r="W35" s="14"/>
    </row>
    <row r="36" spans="1:23" x14ac:dyDescent="0.25">
      <c r="A36" s="1" t="s">
        <v>41</v>
      </c>
      <c r="B36" s="16">
        <v>0</v>
      </c>
      <c r="C36" s="16">
        <v>0</v>
      </c>
      <c r="D36" s="16">
        <v>0</v>
      </c>
      <c r="E36" s="16">
        <f t="shared" si="0"/>
        <v>0</v>
      </c>
      <c r="F36" s="16">
        <v>0</v>
      </c>
      <c r="G36" s="16">
        <v>0</v>
      </c>
      <c r="H36" s="16">
        <f t="shared" si="1"/>
        <v>0</v>
      </c>
      <c r="I36" s="16">
        <v>0</v>
      </c>
      <c r="J36" s="16">
        <v>0</v>
      </c>
      <c r="K36" s="16">
        <f t="shared" si="2"/>
        <v>0</v>
      </c>
      <c r="L36" s="16">
        <f t="shared" si="3"/>
        <v>0</v>
      </c>
      <c r="M36" s="17">
        <v>0</v>
      </c>
      <c r="N36" s="16">
        <f t="shared" si="5"/>
        <v>0</v>
      </c>
      <c r="O36" s="17">
        <v>0</v>
      </c>
      <c r="P36" s="16">
        <f t="shared" si="7"/>
        <v>0</v>
      </c>
    </row>
    <row r="37" spans="1:23" x14ac:dyDescent="0.25">
      <c r="A37" s="42" t="s">
        <v>43</v>
      </c>
      <c r="B37" s="43"/>
      <c r="C37" s="43"/>
      <c r="D37" s="43"/>
      <c r="E37" s="43"/>
      <c r="F37" s="43"/>
      <c r="G37" s="43"/>
      <c r="H37" s="43"/>
      <c r="I37" s="43"/>
      <c r="J37" s="43"/>
      <c r="K37" s="43"/>
      <c r="L37" s="43"/>
      <c r="M37" s="43"/>
      <c r="N37" s="43"/>
      <c r="O37" s="43"/>
      <c r="P37" s="43"/>
    </row>
  </sheetData>
  <mergeCells count="7">
    <mergeCell ref="A37:P37"/>
    <mergeCell ref="A1:P1"/>
    <mergeCell ref="B3:B4"/>
    <mergeCell ref="C3:E3"/>
    <mergeCell ref="F3:H3"/>
    <mergeCell ref="I3:K3"/>
    <mergeCell ref="L3:P3"/>
  </mergeCells>
  <phoneticPr fontId="2"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AC67-C881-4E61-BC8B-2934CB237B18}">
  <sheetPr>
    <tabColor rgb="FFCCFFCC"/>
  </sheetPr>
  <dimension ref="A1:W37"/>
  <sheetViews>
    <sheetView zoomScaleNormal="100" zoomScaleSheetLayoutView="100" workbookViewId="0">
      <pane ySplit="4" topLeftCell="A5" activePane="bottomLeft" state="frozen"/>
      <selection activeCell="E19" sqref="E19"/>
      <selection pane="bottomLeft" activeCell="E19" sqref="E19"/>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21" width="5.5" customWidth="1"/>
    <col min="22" max="22" width="8.625" bestFit="1" customWidth="1"/>
  </cols>
  <sheetData>
    <row r="1" spans="1:23" ht="20.25" customHeight="1" x14ac:dyDescent="0.25">
      <c r="A1" s="45" t="s">
        <v>51</v>
      </c>
      <c r="B1" s="46"/>
      <c r="C1" s="46"/>
      <c r="D1" s="46"/>
      <c r="E1" s="46"/>
      <c r="F1" s="46"/>
      <c r="G1" s="46"/>
      <c r="H1" s="46"/>
      <c r="I1" s="46"/>
      <c r="J1" s="46"/>
      <c r="K1" s="46"/>
      <c r="L1" s="46"/>
      <c r="M1" s="46"/>
      <c r="N1" s="46"/>
      <c r="O1" s="46"/>
      <c r="P1" s="46"/>
    </row>
    <row r="2" spans="1:23" ht="15.95" customHeight="1" x14ac:dyDescent="0.25">
      <c r="A2" s="2"/>
      <c r="B2" s="9"/>
      <c r="C2" s="9"/>
      <c r="D2" s="9"/>
      <c r="E2" s="9"/>
      <c r="F2" s="9"/>
      <c r="G2" s="9"/>
      <c r="H2" s="9"/>
      <c r="I2" s="9"/>
      <c r="J2" s="9"/>
      <c r="K2" s="9"/>
      <c r="L2" s="9"/>
      <c r="M2" s="6"/>
      <c r="N2" s="9"/>
      <c r="O2" s="6"/>
      <c r="P2" s="12" t="s">
        <v>44</v>
      </c>
    </row>
    <row r="3" spans="1:23" ht="73.5" customHeight="1" x14ac:dyDescent="0.25">
      <c r="A3" s="3" t="s">
        <v>42</v>
      </c>
      <c r="B3" s="47" t="s">
        <v>1</v>
      </c>
      <c r="C3" s="48" t="s">
        <v>2</v>
      </c>
      <c r="D3" s="48"/>
      <c r="E3" s="48"/>
      <c r="F3" s="48" t="s">
        <v>3</v>
      </c>
      <c r="G3" s="48"/>
      <c r="H3" s="48"/>
      <c r="I3" s="48" t="s">
        <v>4</v>
      </c>
      <c r="J3" s="48"/>
      <c r="K3" s="48"/>
      <c r="L3" s="49" t="s">
        <v>5</v>
      </c>
      <c r="M3" s="49"/>
      <c r="N3" s="49"/>
      <c r="O3" s="49"/>
      <c r="P3" s="49"/>
    </row>
    <row r="4" spans="1:23"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3" x14ac:dyDescent="0.25">
      <c r="A5" s="4" t="s">
        <v>10</v>
      </c>
      <c r="B5" s="16">
        <v>8258</v>
      </c>
      <c r="C5" s="16">
        <v>237</v>
      </c>
      <c r="D5" s="16">
        <v>7</v>
      </c>
      <c r="E5" s="16">
        <f>SUM(C5:D5)</f>
        <v>244</v>
      </c>
      <c r="F5" s="16">
        <v>898</v>
      </c>
      <c r="G5" s="16">
        <v>12</v>
      </c>
      <c r="H5" s="16">
        <f>SUM(F5:G5)</f>
        <v>910</v>
      </c>
      <c r="I5" s="16">
        <v>0</v>
      </c>
      <c r="J5" s="16">
        <v>0</v>
      </c>
      <c r="K5" s="16">
        <f>SUM(I5:J5)</f>
        <v>0</v>
      </c>
      <c r="L5" s="16">
        <f>SUM(C5,F5,I5)</f>
        <v>1135</v>
      </c>
      <c r="M5" s="17">
        <f>L5/P5</f>
        <v>0.9835355285961872</v>
      </c>
      <c r="N5" s="16">
        <f>SUM(D5,G5,J5)</f>
        <v>19</v>
      </c>
      <c r="O5" s="17">
        <f>N5/P5</f>
        <v>1.6464471403812825E-2</v>
      </c>
      <c r="P5" s="16">
        <f>SUM(L5,N5)</f>
        <v>1154</v>
      </c>
      <c r="Q5" s="14"/>
      <c r="R5" s="14"/>
      <c r="S5" s="14"/>
      <c r="T5" s="14"/>
      <c r="U5" s="14"/>
      <c r="V5" s="15"/>
      <c r="W5" s="14"/>
    </row>
    <row r="6" spans="1:23" x14ac:dyDescent="0.25">
      <c r="A6" s="1" t="s">
        <v>11</v>
      </c>
      <c r="B6" s="16">
        <v>1104</v>
      </c>
      <c r="C6" s="16">
        <v>17</v>
      </c>
      <c r="D6" s="16">
        <v>0</v>
      </c>
      <c r="E6" s="16">
        <f t="shared" ref="E6:E36" si="0">SUM(C6:D6)</f>
        <v>17</v>
      </c>
      <c r="F6" s="16">
        <v>186</v>
      </c>
      <c r="G6" s="16">
        <v>3</v>
      </c>
      <c r="H6" s="16">
        <f t="shared" ref="H6:H36" si="1">SUM(F6:G6)</f>
        <v>189</v>
      </c>
      <c r="I6" s="16">
        <v>0</v>
      </c>
      <c r="J6" s="16">
        <v>0</v>
      </c>
      <c r="K6" s="16">
        <f t="shared" ref="K6:K36" si="2">SUM(I6:J6)</f>
        <v>0</v>
      </c>
      <c r="L6" s="16">
        <f t="shared" ref="L6:L36" si="3">SUM(C6,F6,I6)</f>
        <v>203</v>
      </c>
      <c r="M6" s="17">
        <f t="shared" ref="M6:M35" si="4">L6/P6</f>
        <v>0.9854368932038835</v>
      </c>
      <c r="N6" s="16">
        <f t="shared" ref="N6:N36" si="5">SUM(D6,G6,J6)</f>
        <v>3</v>
      </c>
      <c r="O6" s="17">
        <f t="shared" ref="O6:O35" si="6">N6/P6</f>
        <v>1.4563106796116505E-2</v>
      </c>
      <c r="P6" s="16">
        <f t="shared" ref="P6:P36" si="7">SUM(L6,N6)</f>
        <v>206</v>
      </c>
      <c r="Q6" s="14"/>
      <c r="R6" s="14"/>
      <c r="S6" s="14"/>
      <c r="T6" s="14"/>
      <c r="U6" s="14"/>
      <c r="V6" s="15"/>
      <c r="W6" s="14"/>
    </row>
    <row r="7" spans="1:23" x14ac:dyDescent="0.25">
      <c r="A7" s="1" t="s">
        <v>12</v>
      </c>
      <c r="B7" s="16">
        <v>1558</v>
      </c>
      <c r="C7" s="16">
        <v>222</v>
      </c>
      <c r="D7" s="16">
        <v>7</v>
      </c>
      <c r="E7" s="16">
        <f t="shared" si="0"/>
        <v>229</v>
      </c>
      <c r="F7" s="16">
        <v>276</v>
      </c>
      <c r="G7" s="16">
        <v>11</v>
      </c>
      <c r="H7" s="16">
        <f t="shared" si="1"/>
        <v>287</v>
      </c>
      <c r="I7" s="16">
        <v>0</v>
      </c>
      <c r="J7" s="16">
        <v>0</v>
      </c>
      <c r="K7" s="16">
        <f t="shared" si="2"/>
        <v>0</v>
      </c>
      <c r="L7" s="16">
        <f t="shared" si="3"/>
        <v>498</v>
      </c>
      <c r="M7" s="17">
        <f t="shared" si="4"/>
        <v>0.96511627906976749</v>
      </c>
      <c r="N7" s="16">
        <f t="shared" si="5"/>
        <v>18</v>
      </c>
      <c r="O7" s="17">
        <f t="shared" si="6"/>
        <v>3.4883720930232558E-2</v>
      </c>
      <c r="P7" s="16">
        <f t="shared" si="7"/>
        <v>516</v>
      </c>
      <c r="Q7" s="14"/>
      <c r="R7" s="14"/>
      <c r="S7" s="14"/>
      <c r="T7" s="14"/>
      <c r="U7" s="14"/>
      <c r="V7" s="15"/>
      <c r="W7" s="14"/>
    </row>
    <row r="8" spans="1:23" x14ac:dyDescent="0.25">
      <c r="A8" s="1" t="s">
        <v>13</v>
      </c>
      <c r="B8" s="16">
        <v>787</v>
      </c>
      <c r="C8" s="16">
        <v>46</v>
      </c>
      <c r="D8" s="16">
        <v>0</v>
      </c>
      <c r="E8" s="16">
        <f t="shared" si="0"/>
        <v>46</v>
      </c>
      <c r="F8" s="16">
        <v>234</v>
      </c>
      <c r="G8" s="16">
        <v>3</v>
      </c>
      <c r="H8" s="16">
        <f t="shared" si="1"/>
        <v>237</v>
      </c>
      <c r="I8" s="16">
        <v>0</v>
      </c>
      <c r="J8" s="16">
        <v>0</v>
      </c>
      <c r="K8" s="16">
        <f t="shared" si="2"/>
        <v>0</v>
      </c>
      <c r="L8" s="16">
        <f t="shared" si="3"/>
        <v>280</v>
      </c>
      <c r="M8" s="17">
        <f t="shared" si="4"/>
        <v>0.98939929328621912</v>
      </c>
      <c r="N8" s="16">
        <f t="shared" si="5"/>
        <v>3</v>
      </c>
      <c r="O8" s="17">
        <f t="shared" si="6"/>
        <v>1.0600706713780919E-2</v>
      </c>
      <c r="P8" s="16">
        <f t="shared" si="7"/>
        <v>283</v>
      </c>
      <c r="Q8" s="14"/>
      <c r="R8" s="14"/>
      <c r="S8" s="14"/>
      <c r="T8" s="14"/>
      <c r="U8" s="14"/>
      <c r="V8" s="15"/>
      <c r="W8" s="14"/>
    </row>
    <row r="9" spans="1:23" x14ac:dyDescent="0.25">
      <c r="A9" s="1" t="s">
        <v>14</v>
      </c>
      <c r="B9" s="16">
        <v>384</v>
      </c>
      <c r="C9" s="16">
        <v>4</v>
      </c>
      <c r="D9" s="16">
        <v>0</v>
      </c>
      <c r="E9" s="16">
        <f t="shared" si="0"/>
        <v>4</v>
      </c>
      <c r="F9" s="16">
        <v>73</v>
      </c>
      <c r="G9" s="16">
        <v>1</v>
      </c>
      <c r="H9" s="16">
        <f t="shared" si="1"/>
        <v>74</v>
      </c>
      <c r="I9" s="16">
        <v>55</v>
      </c>
      <c r="J9" s="16">
        <v>0</v>
      </c>
      <c r="K9" s="16">
        <f t="shared" si="2"/>
        <v>55</v>
      </c>
      <c r="L9" s="16">
        <f t="shared" si="3"/>
        <v>132</v>
      </c>
      <c r="M9" s="17">
        <f t="shared" si="4"/>
        <v>0.99248120300751874</v>
      </c>
      <c r="N9" s="16">
        <f t="shared" si="5"/>
        <v>1</v>
      </c>
      <c r="O9" s="17">
        <f t="shared" si="6"/>
        <v>7.5187969924812026E-3</v>
      </c>
      <c r="P9" s="16">
        <f t="shared" si="7"/>
        <v>133</v>
      </c>
      <c r="Q9" s="14"/>
      <c r="R9" s="14"/>
      <c r="S9" s="14"/>
      <c r="T9" s="14"/>
      <c r="U9" s="14"/>
      <c r="V9" s="15"/>
      <c r="W9" s="14"/>
    </row>
    <row r="10" spans="1:23" x14ac:dyDescent="0.25">
      <c r="A10" s="1" t="s">
        <v>15</v>
      </c>
      <c r="B10" s="16">
        <v>1839</v>
      </c>
      <c r="C10" s="16">
        <v>80</v>
      </c>
      <c r="D10" s="16">
        <v>8</v>
      </c>
      <c r="E10" s="16">
        <f t="shared" si="0"/>
        <v>88</v>
      </c>
      <c r="F10" s="16">
        <v>259</v>
      </c>
      <c r="G10" s="16">
        <v>28</v>
      </c>
      <c r="H10" s="16">
        <f t="shared" si="1"/>
        <v>287</v>
      </c>
      <c r="I10" s="16">
        <v>0</v>
      </c>
      <c r="J10" s="16">
        <v>0</v>
      </c>
      <c r="K10" s="16">
        <f t="shared" si="2"/>
        <v>0</v>
      </c>
      <c r="L10" s="16">
        <f t="shared" si="3"/>
        <v>339</v>
      </c>
      <c r="M10" s="17">
        <f t="shared" si="4"/>
        <v>0.90400000000000003</v>
      </c>
      <c r="N10" s="16">
        <f t="shared" si="5"/>
        <v>36</v>
      </c>
      <c r="O10" s="17">
        <f t="shared" si="6"/>
        <v>9.6000000000000002E-2</v>
      </c>
      <c r="P10" s="16">
        <f t="shared" si="7"/>
        <v>375</v>
      </c>
      <c r="Q10" s="14"/>
      <c r="R10" s="14"/>
      <c r="S10" s="14"/>
      <c r="T10" s="14"/>
      <c r="U10" s="14"/>
      <c r="V10" s="15"/>
      <c r="W10" s="14"/>
    </row>
    <row r="11" spans="1:23" x14ac:dyDescent="0.25">
      <c r="A11" s="1" t="s">
        <v>16</v>
      </c>
      <c r="B11" s="16">
        <v>781</v>
      </c>
      <c r="C11" s="16">
        <v>20</v>
      </c>
      <c r="D11" s="16">
        <v>4</v>
      </c>
      <c r="E11" s="16">
        <f t="shared" si="0"/>
        <v>24</v>
      </c>
      <c r="F11" s="16">
        <v>121</v>
      </c>
      <c r="G11" s="16">
        <v>56</v>
      </c>
      <c r="H11" s="16">
        <f t="shared" si="1"/>
        <v>177</v>
      </c>
      <c r="I11" s="16">
        <v>0</v>
      </c>
      <c r="J11" s="16">
        <v>0</v>
      </c>
      <c r="K11" s="16">
        <f t="shared" si="2"/>
        <v>0</v>
      </c>
      <c r="L11" s="16">
        <f t="shared" si="3"/>
        <v>141</v>
      </c>
      <c r="M11" s="17">
        <f t="shared" si="4"/>
        <v>0.70149253731343286</v>
      </c>
      <c r="N11" s="16">
        <f t="shared" si="5"/>
        <v>60</v>
      </c>
      <c r="O11" s="17">
        <f t="shared" si="6"/>
        <v>0.29850746268656714</v>
      </c>
      <c r="P11" s="16">
        <f t="shared" si="7"/>
        <v>201</v>
      </c>
      <c r="Q11" s="14"/>
      <c r="R11" s="14"/>
      <c r="S11" s="14"/>
      <c r="T11" s="14"/>
      <c r="U11" s="14"/>
      <c r="V11" s="15"/>
      <c r="W11" s="14"/>
    </row>
    <row r="12" spans="1:23" x14ac:dyDescent="0.25">
      <c r="A12" s="1" t="s">
        <v>17</v>
      </c>
      <c r="B12" s="16">
        <v>647</v>
      </c>
      <c r="C12" s="16">
        <v>28</v>
      </c>
      <c r="D12" s="16">
        <v>0</v>
      </c>
      <c r="E12" s="16">
        <f t="shared" si="0"/>
        <v>28</v>
      </c>
      <c r="F12" s="16">
        <v>31</v>
      </c>
      <c r="G12" s="16">
        <v>0</v>
      </c>
      <c r="H12" s="16">
        <f t="shared" si="1"/>
        <v>31</v>
      </c>
      <c r="I12" s="16">
        <v>0</v>
      </c>
      <c r="J12" s="16">
        <v>0</v>
      </c>
      <c r="K12" s="16">
        <f t="shared" si="2"/>
        <v>0</v>
      </c>
      <c r="L12" s="16">
        <f t="shared" si="3"/>
        <v>59</v>
      </c>
      <c r="M12" s="17">
        <f t="shared" si="4"/>
        <v>1</v>
      </c>
      <c r="N12" s="16">
        <f t="shared" si="5"/>
        <v>0</v>
      </c>
      <c r="O12" s="17">
        <f t="shared" si="6"/>
        <v>0</v>
      </c>
      <c r="P12" s="16">
        <f t="shared" si="7"/>
        <v>59</v>
      </c>
      <c r="Q12" s="14"/>
      <c r="R12" s="14"/>
      <c r="S12" s="14"/>
      <c r="T12" s="14"/>
      <c r="U12" s="14"/>
      <c r="V12" s="15"/>
      <c r="W12" s="14"/>
    </row>
    <row r="13" spans="1:23" ht="28.5" x14ac:dyDescent="0.25">
      <c r="A13" s="1" t="s">
        <v>18</v>
      </c>
      <c r="B13" s="16">
        <v>628</v>
      </c>
      <c r="C13" s="16">
        <v>98</v>
      </c>
      <c r="D13" s="16">
        <v>0</v>
      </c>
      <c r="E13" s="16">
        <f t="shared" si="0"/>
        <v>98</v>
      </c>
      <c r="F13" s="16">
        <v>107</v>
      </c>
      <c r="G13" s="16">
        <v>0</v>
      </c>
      <c r="H13" s="16">
        <f t="shared" si="1"/>
        <v>107</v>
      </c>
      <c r="I13" s="16">
        <v>0</v>
      </c>
      <c r="J13" s="16">
        <v>0</v>
      </c>
      <c r="K13" s="16">
        <f t="shared" si="2"/>
        <v>0</v>
      </c>
      <c r="L13" s="16">
        <f>SUM(C13,F13,I13)</f>
        <v>205</v>
      </c>
      <c r="M13" s="17">
        <f t="shared" si="4"/>
        <v>1</v>
      </c>
      <c r="N13" s="16">
        <f t="shared" si="5"/>
        <v>0</v>
      </c>
      <c r="O13" s="17">
        <f t="shared" si="6"/>
        <v>0</v>
      </c>
      <c r="P13" s="16">
        <f t="shared" si="7"/>
        <v>205</v>
      </c>
      <c r="Q13" s="14"/>
      <c r="R13" s="14"/>
      <c r="S13" s="14"/>
      <c r="T13" s="14"/>
      <c r="U13" s="14"/>
      <c r="V13" s="15"/>
      <c r="W13" s="14"/>
    </row>
    <row r="14" spans="1:23" x14ac:dyDescent="0.25">
      <c r="A14" s="1" t="s">
        <v>19</v>
      </c>
      <c r="B14" s="16">
        <v>37</v>
      </c>
      <c r="C14" s="16">
        <v>9</v>
      </c>
      <c r="D14" s="16">
        <v>0</v>
      </c>
      <c r="E14" s="16">
        <f t="shared" si="0"/>
        <v>9</v>
      </c>
      <c r="F14" s="16">
        <v>0</v>
      </c>
      <c r="G14" s="16">
        <v>0</v>
      </c>
      <c r="H14" s="16">
        <f t="shared" si="1"/>
        <v>0</v>
      </c>
      <c r="I14" s="16">
        <v>0</v>
      </c>
      <c r="J14" s="16">
        <v>0</v>
      </c>
      <c r="K14" s="16">
        <f t="shared" si="2"/>
        <v>0</v>
      </c>
      <c r="L14" s="16">
        <f t="shared" si="3"/>
        <v>9</v>
      </c>
      <c r="M14" s="17">
        <f t="shared" si="4"/>
        <v>1</v>
      </c>
      <c r="N14" s="16">
        <f t="shared" si="5"/>
        <v>0</v>
      </c>
      <c r="O14" s="17">
        <f t="shared" si="6"/>
        <v>0</v>
      </c>
      <c r="P14" s="16">
        <f t="shared" si="7"/>
        <v>9</v>
      </c>
      <c r="Q14" s="14"/>
      <c r="R14" s="14"/>
      <c r="S14" s="14"/>
      <c r="T14" s="14"/>
      <c r="U14" s="14"/>
      <c r="V14" s="15"/>
      <c r="W14" s="14"/>
    </row>
    <row r="15" spans="1:23" x14ac:dyDescent="0.25">
      <c r="A15" s="1" t="s">
        <v>20</v>
      </c>
      <c r="B15" s="16">
        <v>2137</v>
      </c>
      <c r="C15" s="16">
        <v>297</v>
      </c>
      <c r="D15" s="16">
        <v>0</v>
      </c>
      <c r="E15" s="16">
        <f t="shared" si="0"/>
        <v>297</v>
      </c>
      <c r="F15" s="16">
        <v>114</v>
      </c>
      <c r="G15" s="16">
        <v>0</v>
      </c>
      <c r="H15" s="16">
        <f t="shared" si="1"/>
        <v>114</v>
      </c>
      <c r="I15" s="16"/>
      <c r="J15" s="16">
        <v>0</v>
      </c>
      <c r="K15" s="16">
        <f t="shared" si="2"/>
        <v>0</v>
      </c>
      <c r="L15" s="16">
        <f t="shared" si="3"/>
        <v>411</v>
      </c>
      <c r="M15" s="17">
        <f t="shared" si="4"/>
        <v>1</v>
      </c>
      <c r="N15" s="16">
        <f t="shared" si="5"/>
        <v>0</v>
      </c>
      <c r="O15" s="17">
        <f t="shared" si="6"/>
        <v>0</v>
      </c>
      <c r="P15" s="16">
        <f t="shared" si="7"/>
        <v>411</v>
      </c>
      <c r="Q15" s="14"/>
      <c r="R15" s="14"/>
      <c r="S15" s="14"/>
      <c r="T15" s="14"/>
      <c r="U15" s="14"/>
      <c r="V15" s="15"/>
      <c r="W15" s="14"/>
    </row>
    <row r="16" spans="1:23" x14ac:dyDescent="0.25">
      <c r="A16" s="1" t="s">
        <v>21</v>
      </c>
      <c r="B16" s="16">
        <v>184</v>
      </c>
      <c r="C16" s="16">
        <v>0</v>
      </c>
      <c r="D16" s="16">
        <v>0</v>
      </c>
      <c r="E16" s="16">
        <f t="shared" si="0"/>
        <v>0</v>
      </c>
      <c r="F16" s="16">
        <v>3</v>
      </c>
      <c r="G16" s="16">
        <v>0</v>
      </c>
      <c r="H16" s="16">
        <f t="shared" si="1"/>
        <v>3</v>
      </c>
      <c r="I16" s="16">
        <v>0</v>
      </c>
      <c r="J16" s="16">
        <v>0</v>
      </c>
      <c r="K16" s="16">
        <f t="shared" si="2"/>
        <v>0</v>
      </c>
      <c r="L16" s="16">
        <f t="shared" si="3"/>
        <v>3</v>
      </c>
      <c r="M16" s="17">
        <f t="shared" si="4"/>
        <v>1</v>
      </c>
      <c r="N16" s="16">
        <f t="shared" si="5"/>
        <v>0</v>
      </c>
      <c r="O16" s="17">
        <f t="shared" si="6"/>
        <v>0</v>
      </c>
      <c r="P16" s="16">
        <f t="shared" si="7"/>
        <v>3</v>
      </c>
      <c r="Q16" s="14"/>
      <c r="R16" s="14"/>
      <c r="S16" s="14"/>
      <c r="T16" s="14"/>
      <c r="U16" s="14"/>
      <c r="V16" s="15"/>
      <c r="W16" s="14"/>
    </row>
    <row r="17" spans="1:23" x14ac:dyDescent="0.25">
      <c r="A17" s="1" t="s">
        <v>22</v>
      </c>
      <c r="B17" s="16">
        <v>212</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5"/>
      <c r="W17" s="14"/>
    </row>
    <row r="18" spans="1:23" x14ac:dyDescent="0.25">
      <c r="A18" s="1" t="s">
        <v>23</v>
      </c>
      <c r="B18" s="16">
        <v>156</v>
      </c>
      <c r="C18" s="16">
        <v>1</v>
      </c>
      <c r="D18" s="16">
        <v>0</v>
      </c>
      <c r="E18" s="16">
        <f t="shared" si="0"/>
        <v>1</v>
      </c>
      <c r="F18" s="16">
        <v>0</v>
      </c>
      <c r="G18" s="16">
        <v>0</v>
      </c>
      <c r="H18" s="16">
        <f t="shared" si="1"/>
        <v>0</v>
      </c>
      <c r="I18" s="16">
        <v>0</v>
      </c>
      <c r="J18" s="16">
        <v>0</v>
      </c>
      <c r="K18" s="16">
        <f t="shared" si="2"/>
        <v>0</v>
      </c>
      <c r="L18" s="16">
        <f t="shared" si="3"/>
        <v>1</v>
      </c>
      <c r="M18" s="17">
        <f t="shared" si="4"/>
        <v>1</v>
      </c>
      <c r="N18" s="16">
        <f t="shared" si="5"/>
        <v>0</v>
      </c>
      <c r="O18" s="17">
        <f t="shared" si="6"/>
        <v>0</v>
      </c>
      <c r="P18" s="16">
        <f t="shared" si="7"/>
        <v>1</v>
      </c>
      <c r="Q18" s="14"/>
      <c r="R18" s="14"/>
      <c r="S18" s="14"/>
      <c r="T18" s="14"/>
      <c r="U18" s="14"/>
      <c r="V18" s="15"/>
      <c r="W18" s="14"/>
    </row>
    <row r="19" spans="1:23" x14ac:dyDescent="0.25">
      <c r="A19" s="1" t="s">
        <v>24</v>
      </c>
      <c r="B19" s="16">
        <v>174</v>
      </c>
      <c r="C19" s="16">
        <v>1</v>
      </c>
      <c r="D19" s="16">
        <v>0</v>
      </c>
      <c r="E19" s="16">
        <f t="shared" si="0"/>
        <v>1</v>
      </c>
      <c r="F19" s="16">
        <v>8</v>
      </c>
      <c r="G19" s="16">
        <v>0</v>
      </c>
      <c r="H19" s="16">
        <f t="shared" si="1"/>
        <v>8</v>
      </c>
      <c r="I19" s="16">
        <v>0</v>
      </c>
      <c r="J19" s="16">
        <v>0</v>
      </c>
      <c r="K19" s="16">
        <f t="shared" si="2"/>
        <v>0</v>
      </c>
      <c r="L19" s="16">
        <f t="shared" si="3"/>
        <v>9</v>
      </c>
      <c r="M19" s="17">
        <f t="shared" si="4"/>
        <v>1</v>
      </c>
      <c r="N19" s="16">
        <f t="shared" si="5"/>
        <v>0</v>
      </c>
      <c r="O19" s="17">
        <f t="shared" si="6"/>
        <v>0</v>
      </c>
      <c r="P19" s="16">
        <f t="shared" si="7"/>
        <v>9</v>
      </c>
      <c r="Q19" s="14"/>
      <c r="R19" s="14"/>
      <c r="S19" s="14"/>
      <c r="T19" s="14"/>
      <c r="U19" s="14"/>
      <c r="V19" s="15"/>
      <c r="W19" s="14"/>
    </row>
    <row r="20" spans="1:23" x14ac:dyDescent="0.25">
      <c r="A20" s="1" t="s">
        <v>25</v>
      </c>
      <c r="B20" s="16">
        <v>90</v>
      </c>
      <c r="C20" s="16">
        <v>0</v>
      </c>
      <c r="D20" s="16">
        <v>0</v>
      </c>
      <c r="E20" s="16">
        <f t="shared" si="0"/>
        <v>0</v>
      </c>
      <c r="F20" s="16">
        <v>1</v>
      </c>
      <c r="G20" s="16">
        <v>0</v>
      </c>
      <c r="H20" s="16">
        <f t="shared" si="1"/>
        <v>1</v>
      </c>
      <c r="I20" s="16">
        <v>0</v>
      </c>
      <c r="J20" s="16">
        <v>0</v>
      </c>
      <c r="K20" s="16">
        <f t="shared" si="2"/>
        <v>0</v>
      </c>
      <c r="L20" s="16">
        <f t="shared" si="3"/>
        <v>1</v>
      </c>
      <c r="M20" s="17">
        <f t="shared" si="4"/>
        <v>1</v>
      </c>
      <c r="N20" s="16">
        <f t="shared" si="5"/>
        <v>0</v>
      </c>
      <c r="O20" s="17">
        <f t="shared" si="6"/>
        <v>0</v>
      </c>
      <c r="P20" s="16">
        <f t="shared" si="7"/>
        <v>1</v>
      </c>
      <c r="Q20" s="14"/>
      <c r="R20" s="14"/>
      <c r="S20" s="14"/>
      <c r="T20" s="14"/>
      <c r="U20" s="14"/>
      <c r="V20" s="15"/>
      <c r="W20" s="14"/>
    </row>
    <row r="21" spans="1:23" x14ac:dyDescent="0.25">
      <c r="A21" s="1" t="s">
        <v>26</v>
      </c>
      <c r="B21" s="16">
        <v>425</v>
      </c>
      <c r="C21" s="16">
        <v>28</v>
      </c>
      <c r="D21" s="16">
        <v>0</v>
      </c>
      <c r="E21" s="16">
        <f t="shared" si="0"/>
        <v>28</v>
      </c>
      <c r="F21" s="16">
        <v>2</v>
      </c>
      <c r="G21" s="16">
        <v>0</v>
      </c>
      <c r="H21" s="16">
        <f t="shared" si="1"/>
        <v>2</v>
      </c>
      <c r="I21" s="16">
        <v>0</v>
      </c>
      <c r="J21" s="16">
        <v>0</v>
      </c>
      <c r="K21" s="16">
        <f t="shared" si="2"/>
        <v>0</v>
      </c>
      <c r="L21" s="16">
        <f t="shared" si="3"/>
        <v>30</v>
      </c>
      <c r="M21" s="17">
        <f t="shared" si="4"/>
        <v>1</v>
      </c>
      <c r="N21" s="16">
        <f t="shared" si="5"/>
        <v>0</v>
      </c>
      <c r="O21" s="17">
        <f t="shared" si="6"/>
        <v>0</v>
      </c>
      <c r="P21" s="16">
        <f t="shared" si="7"/>
        <v>30</v>
      </c>
      <c r="Q21" s="14"/>
      <c r="R21" s="14"/>
      <c r="S21" s="14"/>
      <c r="T21" s="14"/>
      <c r="U21" s="14"/>
      <c r="V21" s="15"/>
      <c r="W21" s="14"/>
    </row>
    <row r="22" spans="1:23" x14ac:dyDescent="0.25">
      <c r="A22" s="1" t="s">
        <v>27</v>
      </c>
      <c r="B22" s="16">
        <v>62</v>
      </c>
      <c r="C22" s="16">
        <v>1</v>
      </c>
      <c r="D22" s="16">
        <v>0</v>
      </c>
      <c r="E22" s="16">
        <f t="shared" si="0"/>
        <v>1</v>
      </c>
      <c r="F22" s="16">
        <v>0</v>
      </c>
      <c r="G22" s="16">
        <v>0</v>
      </c>
      <c r="H22" s="16">
        <f t="shared" si="1"/>
        <v>0</v>
      </c>
      <c r="I22" s="16">
        <v>0</v>
      </c>
      <c r="J22" s="16">
        <v>0</v>
      </c>
      <c r="K22" s="16">
        <f t="shared" si="2"/>
        <v>0</v>
      </c>
      <c r="L22" s="16">
        <f t="shared" si="3"/>
        <v>1</v>
      </c>
      <c r="M22" s="17">
        <f t="shared" si="4"/>
        <v>1</v>
      </c>
      <c r="N22" s="16">
        <f t="shared" si="5"/>
        <v>0</v>
      </c>
      <c r="O22" s="17">
        <f t="shared" si="6"/>
        <v>0</v>
      </c>
      <c r="P22" s="16">
        <f t="shared" si="7"/>
        <v>1</v>
      </c>
      <c r="Q22" s="14"/>
      <c r="R22" s="14"/>
      <c r="S22" s="14"/>
      <c r="T22" s="14"/>
      <c r="U22" s="14"/>
      <c r="V22" s="15"/>
      <c r="W22" s="14"/>
    </row>
    <row r="23" spans="1:23" x14ac:dyDescent="0.25">
      <c r="A23" s="1" t="s">
        <v>28</v>
      </c>
      <c r="B23" s="16">
        <v>853</v>
      </c>
      <c r="C23" s="16">
        <v>0</v>
      </c>
      <c r="D23" s="16">
        <v>1</v>
      </c>
      <c r="E23" s="16">
        <f t="shared" si="0"/>
        <v>1</v>
      </c>
      <c r="F23" s="16">
        <v>0</v>
      </c>
      <c r="G23" s="16">
        <v>0</v>
      </c>
      <c r="H23" s="16">
        <f t="shared" si="1"/>
        <v>0</v>
      </c>
      <c r="I23" s="16">
        <v>0</v>
      </c>
      <c r="J23" s="16">
        <v>0</v>
      </c>
      <c r="K23" s="16">
        <f t="shared" si="2"/>
        <v>0</v>
      </c>
      <c r="L23" s="16">
        <f t="shared" si="3"/>
        <v>0</v>
      </c>
      <c r="M23" s="17">
        <f t="shared" si="4"/>
        <v>0</v>
      </c>
      <c r="N23" s="16">
        <f t="shared" si="5"/>
        <v>1</v>
      </c>
      <c r="O23" s="17">
        <f t="shared" si="6"/>
        <v>1</v>
      </c>
      <c r="P23" s="16">
        <f t="shared" si="7"/>
        <v>1</v>
      </c>
      <c r="Q23" s="14"/>
      <c r="R23" s="14"/>
      <c r="S23" s="14"/>
      <c r="T23" s="14"/>
      <c r="U23" s="14"/>
      <c r="V23" s="15"/>
      <c r="W23" s="14"/>
    </row>
    <row r="24" spans="1:23" x14ac:dyDescent="0.25">
      <c r="A24" s="1" t="s">
        <v>29</v>
      </c>
      <c r="B24" s="16">
        <v>31</v>
      </c>
      <c r="C24" s="16">
        <v>0</v>
      </c>
      <c r="D24" s="16">
        <v>0</v>
      </c>
      <c r="E24" s="16">
        <f t="shared" si="0"/>
        <v>0</v>
      </c>
      <c r="F24" s="16">
        <v>0</v>
      </c>
      <c r="G24" s="16">
        <v>0</v>
      </c>
      <c r="H24" s="16">
        <f t="shared" si="1"/>
        <v>0</v>
      </c>
      <c r="I24" s="16">
        <v>0</v>
      </c>
      <c r="J24" s="16">
        <v>0</v>
      </c>
      <c r="K24" s="16">
        <f t="shared" si="2"/>
        <v>0</v>
      </c>
      <c r="L24" s="16">
        <f t="shared" si="3"/>
        <v>0</v>
      </c>
      <c r="M24" s="17">
        <v>0</v>
      </c>
      <c r="N24" s="16">
        <f t="shared" si="5"/>
        <v>0</v>
      </c>
      <c r="O24" s="17">
        <v>0</v>
      </c>
      <c r="P24" s="16">
        <f t="shared" si="7"/>
        <v>0</v>
      </c>
      <c r="Q24" s="14"/>
      <c r="R24" s="14"/>
      <c r="S24" s="14"/>
      <c r="T24" s="14"/>
      <c r="U24" s="14"/>
      <c r="V24" s="15"/>
      <c r="W24" s="14"/>
    </row>
    <row r="25" spans="1:23" x14ac:dyDescent="0.25">
      <c r="A25" s="1" t="s">
        <v>30</v>
      </c>
      <c r="B25" s="16">
        <v>92</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5"/>
      <c r="W25" s="14"/>
    </row>
    <row r="26" spans="1:23" x14ac:dyDescent="0.25">
      <c r="A26" s="1" t="s">
        <v>31</v>
      </c>
      <c r="B26" s="16">
        <v>380</v>
      </c>
      <c r="C26" s="16">
        <v>1</v>
      </c>
      <c r="D26" s="16">
        <v>0</v>
      </c>
      <c r="E26" s="16">
        <f t="shared" si="0"/>
        <v>1</v>
      </c>
      <c r="F26" s="16">
        <v>0</v>
      </c>
      <c r="G26" s="16">
        <v>0</v>
      </c>
      <c r="H26" s="16">
        <f t="shared" si="1"/>
        <v>0</v>
      </c>
      <c r="I26" s="16">
        <v>0</v>
      </c>
      <c r="J26" s="16">
        <v>0</v>
      </c>
      <c r="K26" s="16">
        <f t="shared" si="2"/>
        <v>0</v>
      </c>
      <c r="L26" s="16">
        <f t="shared" si="3"/>
        <v>1</v>
      </c>
      <c r="M26" s="17">
        <f t="shared" si="4"/>
        <v>1</v>
      </c>
      <c r="N26" s="16">
        <f t="shared" si="5"/>
        <v>0</v>
      </c>
      <c r="O26" s="17">
        <f t="shared" si="6"/>
        <v>0</v>
      </c>
      <c r="P26" s="16">
        <f t="shared" si="7"/>
        <v>1</v>
      </c>
      <c r="Q26" s="14"/>
      <c r="R26" s="14"/>
      <c r="S26" s="14"/>
      <c r="T26" s="14"/>
      <c r="U26" s="14"/>
      <c r="V26" s="15"/>
      <c r="W26" s="14"/>
    </row>
    <row r="27" spans="1:23" x14ac:dyDescent="0.25">
      <c r="A27" s="1" t="s">
        <v>32</v>
      </c>
      <c r="B27" s="16">
        <v>353</v>
      </c>
      <c r="C27" s="16">
        <v>5</v>
      </c>
      <c r="D27" s="16">
        <v>0</v>
      </c>
      <c r="E27" s="16">
        <f t="shared" si="0"/>
        <v>5</v>
      </c>
      <c r="F27" s="16">
        <v>0</v>
      </c>
      <c r="G27" s="16">
        <v>0</v>
      </c>
      <c r="H27" s="16">
        <f t="shared" si="1"/>
        <v>0</v>
      </c>
      <c r="I27" s="16">
        <v>0</v>
      </c>
      <c r="J27" s="16">
        <v>0</v>
      </c>
      <c r="K27" s="16">
        <f t="shared" si="2"/>
        <v>0</v>
      </c>
      <c r="L27" s="16">
        <f t="shared" si="3"/>
        <v>5</v>
      </c>
      <c r="M27" s="17">
        <f t="shared" si="4"/>
        <v>1</v>
      </c>
      <c r="N27" s="16">
        <f t="shared" si="5"/>
        <v>0</v>
      </c>
      <c r="O27" s="17">
        <f t="shared" si="6"/>
        <v>0</v>
      </c>
      <c r="P27" s="16">
        <f t="shared" si="7"/>
        <v>5</v>
      </c>
      <c r="Q27" s="14"/>
      <c r="R27" s="14"/>
      <c r="S27" s="14"/>
      <c r="T27" s="14"/>
      <c r="U27" s="14"/>
      <c r="V27" s="15"/>
      <c r="W27" s="14"/>
    </row>
    <row r="28" spans="1:23" x14ac:dyDescent="0.25">
      <c r="A28" s="1" t="s">
        <v>33</v>
      </c>
      <c r="B28" s="16">
        <v>151</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5"/>
      <c r="W28" s="14"/>
    </row>
    <row r="29" spans="1:23" x14ac:dyDescent="0.25">
      <c r="A29" s="1" t="s">
        <v>34</v>
      </c>
      <c r="B29" s="16">
        <v>76</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5"/>
      <c r="W29" s="14"/>
    </row>
    <row r="30" spans="1:23" x14ac:dyDescent="0.25">
      <c r="A30" s="1" t="s">
        <v>35</v>
      </c>
      <c r="B30" s="16">
        <v>309</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5"/>
      <c r="W30" s="14"/>
    </row>
    <row r="31" spans="1:23" x14ac:dyDescent="0.25">
      <c r="A31" s="1" t="s">
        <v>36</v>
      </c>
      <c r="B31" s="16">
        <v>561</v>
      </c>
      <c r="C31" s="16">
        <v>33</v>
      </c>
      <c r="D31" s="16">
        <v>2</v>
      </c>
      <c r="E31" s="16">
        <f t="shared" si="0"/>
        <v>35</v>
      </c>
      <c r="F31" s="16">
        <v>108</v>
      </c>
      <c r="G31" s="16">
        <v>10</v>
      </c>
      <c r="H31" s="16">
        <f t="shared" si="1"/>
        <v>118</v>
      </c>
      <c r="I31" s="16">
        <v>0</v>
      </c>
      <c r="J31" s="16">
        <v>0</v>
      </c>
      <c r="K31" s="16">
        <f t="shared" si="2"/>
        <v>0</v>
      </c>
      <c r="L31" s="16">
        <f t="shared" si="3"/>
        <v>141</v>
      </c>
      <c r="M31" s="17">
        <f t="shared" si="4"/>
        <v>0.92156862745098034</v>
      </c>
      <c r="N31" s="16">
        <f t="shared" si="5"/>
        <v>12</v>
      </c>
      <c r="O31" s="17">
        <f t="shared" si="6"/>
        <v>7.8431372549019607E-2</v>
      </c>
      <c r="P31" s="16">
        <f t="shared" si="7"/>
        <v>153</v>
      </c>
      <c r="Q31" s="14"/>
      <c r="R31" s="14"/>
      <c r="S31" s="14"/>
      <c r="T31" s="14"/>
      <c r="U31" s="14"/>
      <c r="V31" s="15"/>
      <c r="W31" s="14"/>
    </row>
    <row r="32" spans="1:23" x14ac:dyDescent="0.25">
      <c r="A32" s="1" t="s">
        <v>37</v>
      </c>
      <c r="B32" s="16">
        <v>30</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5"/>
      <c r="W32" s="14"/>
    </row>
    <row r="33" spans="1:23" x14ac:dyDescent="0.25">
      <c r="A33" s="1" t="s">
        <v>38</v>
      </c>
      <c r="B33" s="16">
        <v>178</v>
      </c>
      <c r="C33" s="16">
        <v>12</v>
      </c>
      <c r="D33" s="16">
        <v>0</v>
      </c>
      <c r="E33" s="16">
        <f t="shared" si="0"/>
        <v>12</v>
      </c>
      <c r="F33" s="16">
        <v>75</v>
      </c>
      <c r="G33" s="16">
        <v>2</v>
      </c>
      <c r="H33" s="16">
        <f t="shared" si="1"/>
        <v>77</v>
      </c>
      <c r="I33" s="16">
        <v>0</v>
      </c>
      <c r="J33" s="16">
        <v>0</v>
      </c>
      <c r="K33" s="16">
        <f t="shared" si="2"/>
        <v>0</v>
      </c>
      <c r="L33" s="16">
        <f t="shared" si="3"/>
        <v>87</v>
      </c>
      <c r="M33" s="17">
        <f t="shared" si="4"/>
        <v>0.97752808988764039</v>
      </c>
      <c r="N33" s="16">
        <f t="shared" si="5"/>
        <v>2</v>
      </c>
      <c r="O33" s="17">
        <f t="shared" si="6"/>
        <v>2.247191011235955E-2</v>
      </c>
      <c r="P33" s="16">
        <f t="shared" si="7"/>
        <v>89</v>
      </c>
      <c r="Q33" s="14"/>
      <c r="R33" s="14"/>
      <c r="S33" s="14"/>
      <c r="T33" s="14"/>
      <c r="U33" s="14"/>
      <c r="V33" s="15"/>
      <c r="W33" s="14"/>
    </row>
    <row r="34" spans="1:23" x14ac:dyDescent="0.25">
      <c r="A34" s="1" t="s">
        <v>39</v>
      </c>
      <c r="B34" s="16">
        <v>30</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5"/>
      <c r="W34" s="14"/>
    </row>
    <row r="35" spans="1:23" x14ac:dyDescent="0.25">
      <c r="A35" s="1" t="s">
        <v>40</v>
      </c>
      <c r="B35" s="16">
        <v>238</v>
      </c>
      <c r="C35" s="16">
        <v>5</v>
      </c>
      <c r="D35" s="16">
        <v>2</v>
      </c>
      <c r="E35" s="16">
        <f t="shared" si="0"/>
        <v>7</v>
      </c>
      <c r="F35" s="16">
        <v>46</v>
      </c>
      <c r="G35" s="16">
        <v>11</v>
      </c>
      <c r="H35" s="16">
        <f t="shared" si="1"/>
        <v>57</v>
      </c>
      <c r="I35" s="16">
        <v>0</v>
      </c>
      <c r="J35" s="16">
        <v>0</v>
      </c>
      <c r="K35" s="16">
        <f t="shared" si="2"/>
        <v>0</v>
      </c>
      <c r="L35" s="16">
        <f t="shared" si="3"/>
        <v>51</v>
      </c>
      <c r="M35" s="17">
        <f t="shared" si="4"/>
        <v>0.796875</v>
      </c>
      <c r="N35" s="16">
        <f t="shared" si="5"/>
        <v>13</v>
      </c>
      <c r="O35" s="17">
        <f t="shared" si="6"/>
        <v>0.203125</v>
      </c>
      <c r="P35" s="16">
        <f t="shared" si="7"/>
        <v>64</v>
      </c>
      <c r="Q35" s="14"/>
      <c r="R35" s="14"/>
      <c r="S35" s="14"/>
      <c r="T35" s="14"/>
      <c r="U35" s="14"/>
      <c r="V35" s="15"/>
      <c r="W35" s="14"/>
    </row>
    <row r="36" spans="1:23" x14ac:dyDescent="0.25">
      <c r="A36" s="1" t="s">
        <v>41</v>
      </c>
      <c r="B36" s="16">
        <v>0</v>
      </c>
      <c r="C36" s="16">
        <v>0</v>
      </c>
      <c r="D36" s="16">
        <v>0</v>
      </c>
      <c r="E36" s="16">
        <f t="shared" si="0"/>
        <v>0</v>
      </c>
      <c r="F36" s="16">
        <v>0</v>
      </c>
      <c r="G36" s="16">
        <v>0</v>
      </c>
      <c r="H36" s="16">
        <f t="shared" si="1"/>
        <v>0</v>
      </c>
      <c r="I36" s="16">
        <v>0</v>
      </c>
      <c r="J36" s="16">
        <v>0</v>
      </c>
      <c r="K36" s="16">
        <f t="shared" si="2"/>
        <v>0</v>
      </c>
      <c r="L36" s="16">
        <f t="shared" si="3"/>
        <v>0</v>
      </c>
      <c r="M36" s="17">
        <v>0</v>
      </c>
      <c r="N36" s="16">
        <f t="shared" si="5"/>
        <v>0</v>
      </c>
      <c r="O36" s="17">
        <v>0</v>
      </c>
      <c r="P36" s="16">
        <f t="shared" si="7"/>
        <v>0</v>
      </c>
      <c r="Q36" s="14"/>
      <c r="R36" s="14"/>
      <c r="S36" s="14"/>
      <c r="T36" s="14"/>
      <c r="U36" s="14"/>
      <c r="V36" s="15"/>
      <c r="W36" s="14"/>
    </row>
    <row r="37" spans="1:23" x14ac:dyDescent="0.25">
      <c r="A37" s="42" t="s">
        <v>43</v>
      </c>
      <c r="B37" s="43"/>
      <c r="C37" s="43"/>
      <c r="D37" s="43"/>
      <c r="E37" s="43"/>
      <c r="F37" s="43"/>
      <c r="G37" s="43"/>
      <c r="H37" s="43"/>
      <c r="I37" s="43"/>
      <c r="J37" s="43"/>
      <c r="K37" s="43"/>
      <c r="L37" s="43"/>
      <c r="M37" s="43"/>
      <c r="N37" s="43"/>
      <c r="O37" s="43"/>
      <c r="P37" s="43"/>
    </row>
  </sheetData>
  <mergeCells count="7">
    <mergeCell ref="A37:P37"/>
    <mergeCell ref="A1:P1"/>
    <mergeCell ref="B3:B4"/>
    <mergeCell ref="C3:E3"/>
    <mergeCell ref="F3:H3"/>
    <mergeCell ref="I3:K3"/>
    <mergeCell ref="L3:P3"/>
  </mergeCells>
  <phoneticPr fontId="2"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12634-955B-4F96-8702-2ACACD6DD577}">
  <sheetPr>
    <tabColor rgb="FFCCFFCC"/>
  </sheetPr>
  <dimension ref="A1:W37"/>
  <sheetViews>
    <sheetView zoomScaleNormal="100" zoomScaleSheetLayoutView="100" workbookViewId="0">
      <pane ySplit="4" topLeftCell="A20" activePane="bottomLeft" state="frozen"/>
      <selection pane="bottomLeft" activeCell="J32" sqref="J32"/>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21" width="5.5" customWidth="1"/>
    <col min="22" max="22" width="8.625" bestFit="1" customWidth="1"/>
  </cols>
  <sheetData>
    <row r="1" spans="1:23" ht="20.25" customHeight="1" x14ac:dyDescent="0.25">
      <c r="A1" s="45" t="s">
        <v>52</v>
      </c>
      <c r="B1" s="46"/>
      <c r="C1" s="46"/>
      <c r="D1" s="46"/>
      <c r="E1" s="46"/>
      <c r="F1" s="46"/>
      <c r="G1" s="46"/>
      <c r="H1" s="46"/>
      <c r="I1" s="46"/>
      <c r="J1" s="46"/>
      <c r="K1" s="46"/>
      <c r="L1" s="46"/>
      <c r="M1" s="46"/>
      <c r="N1" s="46"/>
      <c r="O1" s="46"/>
      <c r="P1" s="46"/>
    </row>
    <row r="2" spans="1:23" ht="15.95" customHeight="1" x14ac:dyDescent="0.25">
      <c r="A2" s="2"/>
      <c r="B2" s="9"/>
      <c r="C2" s="9"/>
      <c r="D2" s="9"/>
      <c r="E2" s="9"/>
      <c r="F2" s="9"/>
      <c r="G2" s="9"/>
      <c r="H2" s="9"/>
      <c r="I2" s="9"/>
      <c r="J2" s="9"/>
      <c r="K2" s="9"/>
      <c r="L2" s="9"/>
      <c r="M2" s="6"/>
      <c r="N2" s="9"/>
      <c r="O2" s="6"/>
      <c r="P2" s="12" t="s">
        <v>44</v>
      </c>
    </row>
    <row r="3" spans="1:23" ht="73.5" customHeight="1" x14ac:dyDescent="0.25">
      <c r="A3" s="3" t="s">
        <v>42</v>
      </c>
      <c r="B3" s="47" t="s">
        <v>1</v>
      </c>
      <c r="C3" s="48" t="s">
        <v>2</v>
      </c>
      <c r="D3" s="48"/>
      <c r="E3" s="48"/>
      <c r="F3" s="48" t="s">
        <v>3</v>
      </c>
      <c r="G3" s="48"/>
      <c r="H3" s="48"/>
      <c r="I3" s="48" t="s">
        <v>4</v>
      </c>
      <c r="J3" s="48"/>
      <c r="K3" s="48"/>
      <c r="L3" s="49" t="s">
        <v>5</v>
      </c>
      <c r="M3" s="49"/>
      <c r="N3" s="49"/>
      <c r="O3" s="49"/>
      <c r="P3" s="49"/>
    </row>
    <row r="4" spans="1:23"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3" x14ac:dyDescent="0.25">
      <c r="A5" s="4" t="s">
        <v>10</v>
      </c>
      <c r="B5" s="16">
        <v>7898</v>
      </c>
      <c r="C5" s="16">
        <v>240</v>
      </c>
      <c r="D5" s="16">
        <v>7</v>
      </c>
      <c r="E5" s="16">
        <f>SUM(C5:D5)</f>
        <v>247</v>
      </c>
      <c r="F5" s="16">
        <v>888</v>
      </c>
      <c r="G5" s="16">
        <v>11</v>
      </c>
      <c r="H5" s="16">
        <f>SUM(F5:G5)</f>
        <v>899</v>
      </c>
      <c r="I5" s="16">
        <v>0</v>
      </c>
      <c r="J5" s="16">
        <v>0</v>
      </c>
      <c r="K5" s="16">
        <f>SUM(I5:J5)</f>
        <v>0</v>
      </c>
      <c r="L5" s="16">
        <f>SUM(C5,F5,I5)</f>
        <v>1128</v>
      </c>
      <c r="M5" s="17">
        <f>L5/P5</f>
        <v>0.98429319371727753</v>
      </c>
      <c r="N5" s="16">
        <f>SUM(D5,G5,J5)</f>
        <v>18</v>
      </c>
      <c r="O5" s="17">
        <f>N5/P5</f>
        <v>1.5706806282722512E-2</v>
      </c>
      <c r="P5" s="16">
        <f>SUM(L5,N5)</f>
        <v>1146</v>
      </c>
      <c r="Q5" s="14"/>
      <c r="R5" s="14"/>
      <c r="S5" s="14"/>
      <c r="T5" s="14"/>
      <c r="U5" s="14"/>
      <c r="V5" s="15"/>
      <c r="W5" s="14"/>
    </row>
    <row r="6" spans="1:23" x14ac:dyDescent="0.25">
      <c r="A6" s="1" t="s">
        <v>11</v>
      </c>
      <c r="B6" s="16">
        <v>1054</v>
      </c>
      <c r="C6" s="16">
        <v>16</v>
      </c>
      <c r="D6" s="16">
        <v>0</v>
      </c>
      <c r="E6" s="16">
        <f t="shared" ref="E6:E36" si="0">SUM(C6:D6)</f>
        <v>16</v>
      </c>
      <c r="F6" s="16">
        <v>179</v>
      </c>
      <c r="G6" s="16">
        <v>3</v>
      </c>
      <c r="H6" s="16">
        <f t="shared" ref="H6:H36" si="1">SUM(F6:G6)</f>
        <v>182</v>
      </c>
      <c r="I6" s="16">
        <v>0</v>
      </c>
      <c r="J6" s="16">
        <v>0</v>
      </c>
      <c r="K6" s="16">
        <f t="shared" ref="K6:K36" si="2">SUM(I6:J6)</f>
        <v>0</v>
      </c>
      <c r="L6" s="16">
        <f t="shared" ref="L6:L36" si="3">SUM(C6,F6,I6)</f>
        <v>195</v>
      </c>
      <c r="M6" s="17">
        <f t="shared" ref="M6:M35" si="4">L6/P6</f>
        <v>0.98484848484848486</v>
      </c>
      <c r="N6" s="16">
        <f t="shared" ref="N6:N36" si="5">SUM(D6,G6,J6)</f>
        <v>3</v>
      </c>
      <c r="O6" s="17">
        <f t="shared" ref="O6:O35" si="6">N6/P6</f>
        <v>1.5151515151515152E-2</v>
      </c>
      <c r="P6" s="16">
        <f t="shared" ref="P6:P36" si="7">SUM(L6,N6)</f>
        <v>198</v>
      </c>
      <c r="Q6" s="14"/>
      <c r="R6" s="14"/>
      <c r="S6" s="14"/>
      <c r="T6" s="14"/>
      <c r="U6" s="14"/>
      <c r="V6" s="15"/>
      <c r="W6" s="14"/>
    </row>
    <row r="7" spans="1:23" x14ac:dyDescent="0.25">
      <c r="A7" s="1" t="s">
        <v>12</v>
      </c>
      <c r="B7" s="16">
        <v>1520</v>
      </c>
      <c r="C7" s="16">
        <v>218</v>
      </c>
      <c r="D7" s="16">
        <v>7</v>
      </c>
      <c r="E7" s="16">
        <f t="shared" si="0"/>
        <v>225</v>
      </c>
      <c r="F7" s="16">
        <v>272</v>
      </c>
      <c r="G7" s="16">
        <v>10</v>
      </c>
      <c r="H7" s="16">
        <f t="shared" si="1"/>
        <v>282</v>
      </c>
      <c r="I7" s="16">
        <v>0</v>
      </c>
      <c r="J7" s="16">
        <v>0</v>
      </c>
      <c r="K7" s="16">
        <f t="shared" si="2"/>
        <v>0</v>
      </c>
      <c r="L7" s="16">
        <f t="shared" si="3"/>
        <v>490</v>
      </c>
      <c r="M7" s="17">
        <f t="shared" si="4"/>
        <v>0.9664694280078896</v>
      </c>
      <c r="N7" s="16">
        <f t="shared" si="5"/>
        <v>17</v>
      </c>
      <c r="O7" s="17">
        <f t="shared" si="6"/>
        <v>3.3530571992110451E-2</v>
      </c>
      <c r="P7" s="16">
        <f t="shared" si="7"/>
        <v>507</v>
      </c>
      <c r="Q7" s="14"/>
      <c r="R7" s="14"/>
      <c r="S7" s="14"/>
      <c r="T7" s="14"/>
      <c r="U7" s="14"/>
      <c r="V7" s="15"/>
      <c r="W7" s="14"/>
    </row>
    <row r="8" spans="1:23" x14ac:dyDescent="0.25">
      <c r="A8" s="1" t="s">
        <v>13</v>
      </c>
      <c r="B8" s="16">
        <v>754</v>
      </c>
      <c r="C8" s="16">
        <v>50</v>
      </c>
      <c r="D8" s="16">
        <v>0</v>
      </c>
      <c r="E8" s="16">
        <f t="shared" si="0"/>
        <v>50</v>
      </c>
      <c r="F8" s="16">
        <v>222</v>
      </c>
      <c r="G8" s="16">
        <v>3</v>
      </c>
      <c r="H8" s="16">
        <f t="shared" si="1"/>
        <v>225</v>
      </c>
      <c r="I8" s="16">
        <v>0</v>
      </c>
      <c r="J8" s="16">
        <v>0</v>
      </c>
      <c r="K8" s="16">
        <f t="shared" si="2"/>
        <v>0</v>
      </c>
      <c r="L8" s="16">
        <f t="shared" si="3"/>
        <v>272</v>
      </c>
      <c r="M8" s="17">
        <f t="shared" si="4"/>
        <v>0.98909090909090913</v>
      </c>
      <c r="N8" s="16">
        <f t="shared" si="5"/>
        <v>3</v>
      </c>
      <c r="O8" s="17">
        <f t="shared" si="6"/>
        <v>1.090909090909091E-2</v>
      </c>
      <c r="P8" s="16">
        <f t="shared" si="7"/>
        <v>275</v>
      </c>
      <c r="Q8" s="14"/>
      <c r="R8" s="14"/>
      <c r="S8" s="14"/>
      <c r="T8" s="14"/>
      <c r="U8" s="14"/>
      <c r="V8" s="15"/>
      <c r="W8" s="14"/>
    </row>
    <row r="9" spans="1:23" x14ac:dyDescent="0.25">
      <c r="A9" s="1" t="s">
        <v>14</v>
      </c>
      <c r="B9" s="16">
        <v>367</v>
      </c>
      <c r="C9" s="16">
        <v>4</v>
      </c>
      <c r="D9" s="16">
        <v>0</v>
      </c>
      <c r="E9" s="16">
        <f t="shared" si="0"/>
        <v>4</v>
      </c>
      <c r="F9" s="16">
        <v>73</v>
      </c>
      <c r="G9" s="16">
        <v>1</v>
      </c>
      <c r="H9" s="16">
        <f t="shared" si="1"/>
        <v>74</v>
      </c>
      <c r="I9" s="16">
        <v>50</v>
      </c>
      <c r="J9" s="16">
        <v>0</v>
      </c>
      <c r="K9" s="16">
        <f t="shared" si="2"/>
        <v>50</v>
      </c>
      <c r="L9" s="16">
        <f t="shared" si="3"/>
        <v>127</v>
      </c>
      <c r="M9" s="17">
        <f t="shared" si="4"/>
        <v>0.9921875</v>
      </c>
      <c r="N9" s="16">
        <f t="shared" si="5"/>
        <v>1</v>
      </c>
      <c r="O9" s="17">
        <f t="shared" si="6"/>
        <v>7.8125E-3</v>
      </c>
      <c r="P9" s="16">
        <f t="shared" si="7"/>
        <v>128</v>
      </c>
      <c r="Q9" s="14"/>
      <c r="R9" s="14"/>
      <c r="S9" s="14"/>
      <c r="T9" s="14"/>
      <c r="U9" s="14"/>
      <c r="V9" s="15"/>
      <c r="W9" s="14"/>
    </row>
    <row r="10" spans="1:23" x14ac:dyDescent="0.25">
      <c r="A10" s="1" t="s">
        <v>15</v>
      </c>
      <c r="B10" s="16">
        <v>1796</v>
      </c>
      <c r="C10" s="16">
        <v>77</v>
      </c>
      <c r="D10" s="16">
        <v>8</v>
      </c>
      <c r="E10" s="16">
        <f t="shared" si="0"/>
        <v>85</v>
      </c>
      <c r="F10" s="16">
        <v>253</v>
      </c>
      <c r="G10" s="16">
        <v>22</v>
      </c>
      <c r="H10" s="16">
        <f t="shared" si="1"/>
        <v>275</v>
      </c>
      <c r="I10" s="16">
        <v>0</v>
      </c>
      <c r="J10" s="16">
        <v>0</v>
      </c>
      <c r="K10" s="16">
        <f t="shared" si="2"/>
        <v>0</v>
      </c>
      <c r="L10" s="16">
        <f t="shared" si="3"/>
        <v>330</v>
      </c>
      <c r="M10" s="17">
        <f t="shared" si="4"/>
        <v>0.91666666666666663</v>
      </c>
      <c r="N10" s="16">
        <f t="shared" si="5"/>
        <v>30</v>
      </c>
      <c r="O10" s="17">
        <f t="shared" si="6"/>
        <v>8.3333333333333329E-2</v>
      </c>
      <c r="P10" s="16">
        <f t="shared" si="7"/>
        <v>360</v>
      </c>
      <c r="Q10" s="14"/>
      <c r="R10" s="14"/>
      <c r="S10" s="14"/>
      <c r="T10" s="14"/>
      <c r="U10" s="14"/>
      <c r="V10" s="15"/>
      <c r="W10" s="14"/>
    </row>
    <row r="11" spans="1:23" x14ac:dyDescent="0.25">
      <c r="A11" s="1" t="s">
        <v>16</v>
      </c>
      <c r="B11" s="16">
        <v>761</v>
      </c>
      <c r="C11" s="16">
        <v>19</v>
      </c>
      <c r="D11" s="16">
        <v>4</v>
      </c>
      <c r="E11" s="16">
        <f t="shared" si="0"/>
        <v>23</v>
      </c>
      <c r="F11" s="16">
        <v>115</v>
      </c>
      <c r="G11" s="16">
        <v>55</v>
      </c>
      <c r="H11" s="16">
        <f t="shared" si="1"/>
        <v>170</v>
      </c>
      <c r="I11" s="16">
        <v>0</v>
      </c>
      <c r="J11" s="16">
        <v>0</v>
      </c>
      <c r="K11" s="16">
        <f t="shared" si="2"/>
        <v>0</v>
      </c>
      <c r="L11" s="16">
        <f t="shared" si="3"/>
        <v>134</v>
      </c>
      <c r="M11" s="17">
        <f t="shared" si="4"/>
        <v>0.69430051813471505</v>
      </c>
      <c r="N11" s="16">
        <f t="shared" si="5"/>
        <v>59</v>
      </c>
      <c r="O11" s="17">
        <f t="shared" si="6"/>
        <v>0.30569948186528495</v>
      </c>
      <c r="P11" s="16">
        <f t="shared" si="7"/>
        <v>193</v>
      </c>
      <c r="Q11" s="14"/>
      <c r="R11" s="14"/>
      <c r="S11" s="14"/>
      <c r="T11" s="14"/>
      <c r="U11" s="14"/>
      <c r="V11" s="15"/>
      <c r="W11" s="14"/>
    </row>
    <row r="12" spans="1:23" x14ac:dyDescent="0.25">
      <c r="A12" s="1" t="s">
        <v>17</v>
      </c>
      <c r="B12" s="16">
        <v>640</v>
      </c>
      <c r="C12" s="16">
        <v>26</v>
      </c>
      <c r="D12" s="16">
        <v>0</v>
      </c>
      <c r="E12" s="16">
        <f t="shared" si="0"/>
        <v>26</v>
      </c>
      <c r="F12" s="16">
        <v>32</v>
      </c>
      <c r="G12" s="16">
        <v>0</v>
      </c>
      <c r="H12" s="16">
        <f t="shared" si="1"/>
        <v>32</v>
      </c>
      <c r="I12" s="16">
        <v>0</v>
      </c>
      <c r="J12" s="16">
        <v>0</v>
      </c>
      <c r="K12" s="16">
        <f t="shared" si="2"/>
        <v>0</v>
      </c>
      <c r="L12" s="16">
        <f t="shared" si="3"/>
        <v>58</v>
      </c>
      <c r="M12" s="17">
        <f t="shared" si="4"/>
        <v>1</v>
      </c>
      <c r="N12" s="16">
        <f t="shared" si="5"/>
        <v>0</v>
      </c>
      <c r="O12" s="17">
        <f t="shared" si="6"/>
        <v>0</v>
      </c>
      <c r="P12" s="16">
        <f t="shared" si="7"/>
        <v>58</v>
      </c>
      <c r="Q12" s="14"/>
      <c r="R12" s="14"/>
      <c r="S12" s="14"/>
      <c r="T12" s="14"/>
      <c r="U12" s="14"/>
      <c r="V12" s="15"/>
      <c r="W12" s="14"/>
    </row>
    <row r="13" spans="1:23" ht="28.5" x14ac:dyDescent="0.25">
      <c r="A13" s="1" t="s">
        <v>18</v>
      </c>
      <c r="B13" s="16">
        <v>608</v>
      </c>
      <c r="C13" s="16">
        <v>99</v>
      </c>
      <c r="D13" s="16">
        <v>0</v>
      </c>
      <c r="E13" s="16">
        <f t="shared" si="0"/>
        <v>99</v>
      </c>
      <c r="F13" s="16">
        <v>105</v>
      </c>
      <c r="G13" s="16">
        <v>0</v>
      </c>
      <c r="H13" s="16">
        <f t="shared" si="1"/>
        <v>105</v>
      </c>
      <c r="I13" s="16">
        <v>0</v>
      </c>
      <c r="J13" s="16">
        <v>0</v>
      </c>
      <c r="K13" s="16">
        <f t="shared" si="2"/>
        <v>0</v>
      </c>
      <c r="L13" s="16">
        <f t="shared" si="3"/>
        <v>204</v>
      </c>
      <c r="M13" s="17">
        <f t="shared" si="4"/>
        <v>1</v>
      </c>
      <c r="N13" s="16">
        <f t="shared" si="5"/>
        <v>0</v>
      </c>
      <c r="O13" s="17">
        <f t="shared" si="6"/>
        <v>0</v>
      </c>
      <c r="P13" s="16">
        <f t="shared" si="7"/>
        <v>204</v>
      </c>
      <c r="Q13" s="14"/>
      <c r="R13" s="14"/>
      <c r="S13" s="14"/>
      <c r="T13" s="14"/>
      <c r="U13" s="14"/>
      <c r="V13" s="15"/>
      <c r="W13" s="14"/>
    </row>
    <row r="14" spans="1:23" x14ac:dyDescent="0.25">
      <c r="A14" s="1" t="s">
        <v>19</v>
      </c>
      <c r="B14" s="16">
        <v>37</v>
      </c>
      <c r="C14" s="16">
        <v>9</v>
      </c>
      <c r="D14" s="16">
        <v>0</v>
      </c>
      <c r="E14" s="16">
        <f t="shared" si="0"/>
        <v>9</v>
      </c>
      <c r="F14" s="16">
        <v>0</v>
      </c>
      <c r="G14" s="16">
        <v>0</v>
      </c>
      <c r="H14" s="16">
        <f t="shared" si="1"/>
        <v>0</v>
      </c>
      <c r="I14" s="16">
        <v>0</v>
      </c>
      <c r="J14" s="16">
        <v>0</v>
      </c>
      <c r="K14" s="16">
        <f t="shared" si="2"/>
        <v>0</v>
      </c>
      <c r="L14" s="16">
        <f t="shared" si="3"/>
        <v>9</v>
      </c>
      <c r="M14" s="17">
        <f t="shared" si="4"/>
        <v>1</v>
      </c>
      <c r="N14" s="16">
        <f t="shared" si="5"/>
        <v>0</v>
      </c>
      <c r="O14" s="17">
        <f t="shared" si="6"/>
        <v>0</v>
      </c>
      <c r="P14" s="16">
        <f t="shared" si="7"/>
        <v>9</v>
      </c>
      <c r="Q14" s="14"/>
      <c r="R14" s="14"/>
      <c r="S14" s="14"/>
      <c r="T14" s="14"/>
      <c r="U14" s="14"/>
      <c r="V14" s="15"/>
      <c r="W14" s="14"/>
    </row>
    <row r="15" spans="1:23" x14ac:dyDescent="0.25">
      <c r="A15" s="1" t="s">
        <v>20</v>
      </c>
      <c r="B15" s="16">
        <v>2104</v>
      </c>
      <c r="C15" s="16">
        <v>291</v>
      </c>
      <c r="D15" s="16">
        <v>0</v>
      </c>
      <c r="E15" s="16">
        <f t="shared" si="0"/>
        <v>291</v>
      </c>
      <c r="F15" s="16">
        <v>118</v>
      </c>
      <c r="G15" s="16">
        <v>0</v>
      </c>
      <c r="H15" s="16">
        <f t="shared" si="1"/>
        <v>118</v>
      </c>
      <c r="I15" s="16">
        <v>0</v>
      </c>
      <c r="J15" s="16">
        <v>0</v>
      </c>
      <c r="K15" s="16">
        <f t="shared" si="2"/>
        <v>0</v>
      </c>
      <c r="L15" s="16">
        <f t="shared" si="3"/>
        <v>409</v>
      </c>
      <c r="M15" s="17">
        <f t="shared" si="4"/>
        <v>1</v>
      </c>
      <c r="N15" s="16">
        <f t="shared" si="5"/>
        <v>0</v>
      </c>
      <c r="O15" s="17">
        <f t="shared" si="6"/>
        <v>0</v>
      </c>
      <c r="P15" s="16">
        <f t="shared" si="7"/>
        <v>409</v>
      </c>
      <c r="Q15" s="14"/>
      <c r="R15" s="14"/>
      <c r="S15" s="14"/>
      <c r="T15" s="14"/>
      <c r="U15" s="14"/>
      <c r="V15" s="15"/>
      <c r="W15" s="14"/>
    </row>
    <row r="16" spans="1:23" x14ac:dyDescent="0.25">
      <c r="A16" s="1" t="s">
        <v>21</v>
      </c>
      <c r="B16" s="16">
        <v>180</v>
      </c>
      <c r="C16" s="16">
        <v>0</v>
      </c>
      <c r="D16" s="16">
        <v>0</v>
      </c>
      <c r="E16" s="16">
        <f t="shared" si="0"/>
        <v>0</v>
      </c>
      <c r="F16" s="16">
        <v>3</v>
      </c>
      <c r="G16" s="16">
        <v>0</v>
      </c>
      <c r="H16" s="16">
        <f t="shared" si="1"/>
        <v>3</v>
      </c>
      <c r="I16" s="16">
        <v>0</v>
      </c>
      <c r="J16" s="16">
        <v>0</v>
      </c>
      <c r="K16" s="16">
        <f t="shared" si="2"/>
        <v>0</v>
      </c>
      <c r="L16" s="16">
        <f t="shared" si="3"/>
        <v>3</v>
      </c>
      <c r="M16" s="17">
        <f t="shared" si="4"/>
        <v>1</v>
      </c>
      <c r="N16" s="16">
        <f t="shared" si="5"/>
        <v>0</v>
      </c>
      <c r="O16" s="17">
        <f t="shared" si="6"/>
        <v>0</v>
      </c>
      <c r="P16" s="16">
        <f t="shared" si="7"/>
        <v>3</v>
      </c>
      <c r="Q16" s="14"/>
      <c r="R16" s="14"/>
      <c r="S16" s="14"/>
      <c r="T16" s="14"/>
      <c r="U16" s="14"/>
      <c r="V16" s="15"/>
      <c r="W16" s="14"/>
    </row>
    <row r="17" spans="1:23" x14ac:dyDescent="0.25">
      <c r="A17" s="1" t="s">
        <v>22</v>
      </c>
      <c r="B17" s="16">
        <v>212</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5"/>
      <c r="W17" s="14"/>
    </row>
    <row r="18" spans="1:23" x14ac:dyDescent="0.25">
      <c r="A18" s="1" t="s">
        <v>23</v>
      </c>
      <c r="B18" s="16">
        <v>156</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c r="T18" s="14"/>
      <c r="U18" s="14"/>
      <c r="V18" s="15"/>
      <c r="W18" s="14"/>
    </row>
    <row r="19" spans="1:23" x14ac:dyDescent="0.25">
      <c r="A19" s="1" t="s">
        <v>24</v>
      </c>
      <c r="B19" s="16">
        <v>170</v>
      </c>
      <c r="C19" s="16">
        <v>2</v>
      </c>
      <c r="D19" s="16">
        <v>0</v>
      </c>
      <c r="E19" s="16">
        <f t="shared" si="0"/>
        <v>2</v>
      </c>
      <c r="F19" s="16">
        <v>8</v>
      </c>
      <c r="G19" s="16">
        <v>0</v>
      </c>
      <c r="H19" s="16">
        <f t="shared" si="1"/>
        <v>8</v>
      </c>
      <c r="I19" s="16">
        <v>0</v>
      </c>
      <c r="J19" s="16">
        <v>0</v>
      </c>
      <c r="K19" s="16">
        <f t="shared" si="2"/>
        <v>0</v>
      </c>
      <c r="L19" s="16">
        <f t="shared" si="3"/>
        <v>10</v>
      </c>
      <c r="M19" s="17">
        <f t="shared" si="4"/>
        <v>1</v>
      </c>
      <c r="N19" s="16">
        <f t="shared" si="5"/>
        <v>0</v>
      </c>
      <c r="O19" s="17">
        <f t="shared" si="6"/>
        <v>0</v>
      </c>
      <c r="P19" s="16">
        <f t="shared" si="7"/>
        <v>10</v>
      </c>
      <c r="Q19" s="14"/>
      <c r="R19" s="14"/>
      <c r="S19" s="14"/>
      <c r="T19" s="14"/>
      <c r="U19" s="14"/>
      <c r="V19" s="15"/>
      <c r="W19" s="14"/>
    </row>
    <row r="20" spans="1:23" x14ac:dyDescent="0.25">
      <c r="A20" s="1" t="s">
        <v>25</v>
      </c>
      <c r="B20" s="16">
        <v>89</v>
      </c>
      <c r="C20" s="16">
        <v>0</v>
      </c>
      <c r="D20" s="16">
        <v>0</v>
      </c>
      <c r="E20" s="16">
        <f t="shared" si="0"/>
        <v>0</v>
      </c>
      <c r="F20" s="16">
        <v>2</v>
      </c>
      <c r="G20" s="16">
        <v>0</v>
      </c>
      <c r="H20" s="16">
        <f t="shared" si="1"/>
        <v>2</v>
      </c>
      <c r="I20" s="16">
        <v>0</v>
      </c>
      <c r="J20" s="16">
        <v>0</v>
      </c>
      <c r="K20" s="16">
        <f t="shared" si="2"/>
        <v>0</v>
      </c>
      <c r="L20" s="16">
        <f t="shared" si="3"/>
        <v>2</v>
      </c>
      <c r="M20" s="17">
        <f t="shared" si="4"/>
        <v>1</v>
      </c>
      <c r="N20" s="16">
        <f t="shared" si="5"/>
        <v>0</v>
      </c>
      <c r="O20" s="17">
        <f t="shared" si="6"/>
        <v>0</v>
      </c>
      <c r="P20" s="16">
        <f t="shared" si="7"/>
        <v>2</v>
      </c>
      <c r="Q20" s="14"/>
      <c r="R20" s="14"/>
      <c r="S20" s="14"/>
      <c r="T20" s="14"/>
      <c r="U20" s="14"/>
      <c r="V20" s="15"/>
      <c r="W20" s="14"/>
    </row>
    <row r="21" spans="1:23" x14ac:dyDescent="0.25">
      <c r="A21" s="1" t="s">
        <v>26</v>
      </c>
      <c r="B21" s="16">
        <v>421</v>
      </c>
      <c r="C21" s="16">
        <v>28</v>
      </c>
      <c r="D21" s="16">
        <v>0</v>
      </c>
      <c r="E21" s="16">
        <f t="shared" si="0"/>
        <v>28</v>
      </c>
      <c r="F21" s="16">
        <v>1</v>
      </c>
      <c r="G21" s="16">
        <v>0</v>
      </c>
      <c r="H21" s="16">
        <f t="shared" si="1"/>
        <v>1</v>
      </c>
      <c r="I21" s="16">
        <v>0</v>
      </c>
      <c r="J21" s="16">
        <v>0</v>
      </c>
      <c r="K21" s="16">
        <f t="shared" si="2"/>
        <v>0</v>
      </c>
      <c r="L21" s="16">
        <f t="shared" si="3"/>
        <v>29</v>
      </c>
      <c r="M21" s="17">
        <f t="shared" si="4"/>
        <v>1</v>
      </c>
      <c r="N21" s="16">
        <f t="shared" si="5"/>
        <v>0</v>
      </c>
      <c r="O21" s="17">
        <f t="shared" si="6"/>
        <v>0</v>
      </c>
      <c r="P21" s="16">
        <f t="shared" si="7"/>
        <v>29</v>
      </c>
      <c r="Q21" s="14"/>
      <c r="R21" s="14"/>
      <c r="S21" s="14"/>
      <c r="T21" s="14"/>
      <c r="U21" s="14"/>
      <c r="V21" s="15"/>
      <c r="W21" s="14"/>
    </row>
    <row r="22" spans="1:23" x14ac:dyDescent="0.25">
      <c r="A22" s="1" t="s">
        <v>27</v>
      </c>
      <c r="B22" s="16">
        <v>62</v>
      </c>
      <c r="C22" s="16">
        <v>0</v>
      </c>
      <c r="D22" s="16">
        <v>0</v>
      </c>
      <c r="E22" s="16">
        <f t="shared" si="0"/>
        <v>0</v>
      </c>
      <c r="F22" s="16">
        <v>0</v>
      </c>
      <c r="G22" s="16">
        <v>0</v>
      </c>
      <c r="H22" s="16">
        <f t="shared" si="1"/>
        <v>0</v>
      </c>
      <c r="I22" s="16">
        <v>0</v>
      </c>
      <c r="J22" s="16">
        <v>0</v>
      </c>
      <c r="K22" s="16">
        <f t="shared" si="2"/>
        <v>0</v>
      </c>
      <c r="L22" s="16">
        <f t="shared" si="3"/>
        <v>0</v>
      </c>
      <c r="M22" s="17">
        <v>0</v>
      </c>
      <c r="N22" s="16">
        <f t="shared" si="5"/>
        <v>0</v>
      </c>
      <c r="O22" s="17">
        <v>0</v>
      </c>
      <c r="P22" s="16">
        <f t="shared" si="7"/>
        <v>0</v>
      </c>
      <c r="Q22" s="14"/>
      <c r="R22" s="14"/>
      <c r="S22" s="14"/>
      <c r="T22" s="14"/>
      <c r="U22" s="14"/>
      <c r="V22" s="15"/>
      <c r="W22" s="14"/>
    </row>
    <row r="23" spans="1:23" x14ac:dyDescent="0.25">
      <c r="A23" s="1" t="s">
        <v>28</v>
      </c>
      <c r="B23" s="16">
        <v>671</v>
      </c>
      <c r="C23" s="16">
        <v>0</v>
      </c>
      <c r="D23" s="16">
        <v>1</v>
      </c>
      <c r="E23" s="16">
        <f t="shared" si="0"/>
        <v>1</v>
      </c>
      <c r="F23" s="16">
        <v>0</v>
      </c>
      <c r="G23" s="16">
        <v>0</v>
      </c>
      <c r="H23" s="16">
        <f t="shared" si="1"/>
        <v>0</v>
      </c>
      <c r="I23" s="16">
        <v>0</v>
      </c>
      <c r="J23" s="16">
        <v>0</v>
      </c>
      <c r="K23" s="16">
        <f t="shared" si="2"/>
        <v>0</v>
      </c>
      <c r="L23" s="16">
        <f t="shared" si="3"/>
        <v>0</v>
      </c>
      <c r="M23" s="17">
        <f t="shared" si="4"/>
        <v>0</v>
      </c>
      <c r="N23" s="16">
        <f t="shared" si="5"/>
        <v>1</v>
      </c>
      <c r="O23" s="17">
        <f t="shared" si="6"/>
        <v>1</v>
      </c>
      <c r="P23" s="16">
        <f t="shared" si="7"/>
        <v>1</v>
      </c>
      <c r="Q23" s="14"/>
      <c r="R23" s="14"/>
      <c r="S23" s="14"/>
      <c r="T23" s="14"/>
      <c r="U23" s="14"/>
      <c r="V23" s="15"/>
      <c r="W23" s="14"/>
    </row>
    <row r="24" spans="1:23" x14ac:dyDescent="0.25">
      <c r="A24" s="1" t="s">
        <v>29</v>
      </c>
      <c r="B24" s="16">
        <v>31</v>
      </c>
      <c r="C24" s="16">
        <v>0</v>
      </c>
      <c r="D24" s="16">
        <v>0</v>
      </c>
      <c r="E24" s="16">
        <f t="shared" si="0"/>
        <v>0</v>
      </c>
      <c r="F24" s="16">
        <v>0</v>
      </c>
      <c r="G24" s="16">
        <v>0</v>
      </c>
      <c r="H24" s="16">
        <f t="shared" si="1"/>
        <v>0</v>
      </c>
      <c r="I24" s="16">
        <v>0</v>
      </c>
      <c r="J24" s="16">
        <v>0</v>
      </c>
      <c r="K24" s="16">
        <f t="shared" si="2"/>
        <v>0</v>
      </c>
      <c r="L24" s="16">
        <f t="shared" si="3"/>
        <v>0</v>
      </c>
      <c r="M24" s="17">
        <v>0</v>
      </c>
      <c r="N24" s="16">
        <f t="shared" si="5"/>
        <v>0</v>
      </c>
      <c r="O24" s="17">
        <v>0</v>
      </c>
      <c r="P24" s="16">
        <f t="shared" si="7"/>
        <v>0</v>
      </c>
      <c r="Q24" s="14"/>
      <c r="R24" s="14"/>
      <c r="S24" s="14"/>
      <c r="T24" s="14"/>
      <c r="U24" s="14"/>
      <c r="V24" s="15"/>
      <c r="W24" s="14"/>
    </row>
    <row r="25" spans="1:23" x14ac:dyDescent="0.25">
      <c r="A25" s="1" t="s">
        <v>30</v>
      </c>
      <c r="B25" s="16">
        <v>88</v>
      </c>
      <c r="C25" s="16">
        <v>0</v>
      </c>
      <c r="D25" s="16">
        <v>0</v>
      </c>
      <c r="E25" s="16">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5"/>
      <c r="W25" s="14"/>
    </row>
    <row r="26" spans="1:23" x14ac:dyDescent="0.25">
      <c r="A26" s="1" t="s">
        <v>31</v>
      </c>
      <c r="B26" s="16">
        <v>374</v>
      </c>
      <c r="C26" s="16">
        <v>1</v>
      </c>
      <c r="D26" s="16">
        <v>0</v>
      </c>
      <c r="E26" s="16">
        <f t="shared" si="0"/>
        <v>1</v>
      </c>
      <c r="F26" s="16">
        <v>0</v>
      </c>
      <c r="G26" s="16">
        <v>0</v>
      </c>
      <c r="H26" s="16">
        <f t="shared" si="1"/>
        <v>0</v>
      </c>
      <c r="I26" s="16">
        <v>0</v>
      </c>
      <c r="J26" s="16">
        <v>0</v>
      </c>
      <c r="K26" s="16">
        <f t="shared" si="2"/>
        <v>0</v>
      </c>
      <c r="L26" s="16">
        <f t="shared" si="3"/>
        <v>1</v>
      </c>
      <c r="M26" s="17">
        <f t="shared" si="4"/>
        <v>1</v>
      </c>
      <c r="N26" s="16">
        <f t="shared" si="5"/>
        <v>0</v>
      </c>
      <c r="O26" s="17">
        <f t="shared" si="6"/>
        <v>0</v>
      </c>
      <c r="P26" s="16">
        <f t="shared" si="7"/>
        <v>1</v>
      </c>
      <c r="Q26" s="14"/>
      <c r="R26" s="14"/>
      <c r="S26" s="14"/>
      <c r="T26" s="14"/>
      <c r="U26" s="14"/>
      <c r="V26" s="15"/>
      <c r="W26" s="14"/>
    </row>
    <row r="27" spans="1:23" x14ac:dyDescent="0.25">
      <c r="A27" s="1" t="s">
        <v>32</v>
      </c>
      <c r="B27" s="16">
        <v>346</v>
      </c>
      <c r="C27" s="16">
        <v>5</v>
      </c>
      <c r="D27" s="16">
        <v>0</v>
      </c>
      <c r="E27" s="16">
        <f t="shared" si="0"/>
        <v>5</v>
      </c>
      <c r="F27" s="16">
        <v>0</v>
      </c>
      <c r="G27" s="16">
        <v>0</v>
      </c>
      <c r="H27" s="16">
        <f t="shared" si="1"/>
        <v>0</v>
      </c>
      <c r="I27" s="16">
        <v>0</v>
      </c>
      <c r="J27" s="16">
        <v>0</v>
      </c>
      <c r="K27" s="16">
        <f t="shared" si="2"/>
        <v>0</v>
      </c>
      <c r="L27" s="16">
        <f t="shared" si="3"/>
        <v>5</v>
      </c>
      <c r="M27" s="17">
        <f t="shared" si="4"/>
        <v>1</v>
      </c>
      <c r="N27" s="16">
        <f t="shared" si="5"/>
        <v>0</v>
      </c>
      <c r="O27" s="17">
        <f t="shared" si="6"/>
        <v>0</v>
      </c>
      <c r="P27" s="16">
        <f t="shared" si="7"/>
        <v>5</v>
      </c>
      <c r="Q27" s="14"/>
      <c r="R27" s="14"/>
      <c r="S27" s="14"/>
      <c r="T27" s="14"/>
      <c r="U27" s="14"/>
      <c r="V27" s="15"/>
      <c r="W27" s="14"/>
    </row>
    <row r="28" spans="1:23" x14ac:dyDescent="0.25">
      <c r="A28" s="1" t="s">
        <v>33</v>
      </c>
      <c r="B28" s="16">
        <v>149</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5"/>
      <c r="W28" s="14"/>
    </row>
    <row r="29" spans="1:23" x14ac:dyDescent="0.25">
      <c r="A29" s="1" t="s">
        <v>34</v>
      </c>
      <c r="B29" s="16">
        <v>74</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5"/>
      <c r="W29" s="14"/>
    </row>
    <row r="30" spans="1:23" x14ac:dyDescent="0.25">
      <c r="A30" s="1" t="s">
        <v>35</v>
      </c>
      <c r="B30" s="16">
        <v>303</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5"/>
      <c r="W30" s="14"/>
    </row>
    <row r="31" spans="1:23" x14ac:dyDescent="0.25">
      <c r="A31" s="1" t="s">
        <v>36</v>
      </c>
      <c r="B31" s="16">
        <v>517</v>
      </c>
      <c r="C31" s="16">
        <v>30</v>
      </c>
      <c r="D31" s="16">
        <v>2</v>
      </c>
      <c r="E31" s="16">
        <f t="shared" si="0"/>
        <v>32</v>
      </c>
      <c r="F31" s="16">
        <v>102</v>
      </c>
      <c r="G31" s="16">
        <v>9</v>
      </c>
      <c r="H31" s="16">
        <f t="shared" si="1"/>
        <v>111</v>
      </c>
      <c r="I31" s="16">
        <v>0</v>
      </c>
      <c r="J31" s="16">
        <v>0</v>
      </c>
      <c r="K31" s="16">
        <f t="shared" si="2"/>
        <v>0</v>
      </c>
      <c r="L31" s="16">
        <f t="shared" si="3"/>
        <v>132</v>
      </c>
      <c r="M31" s="17">
        <f t="shared" si="4"/>
        <v>0.92307692307692313</v>
      </c>
      <c r="N31" s="16">
        <f t="shared" si="5"/>
        <v>11</v>
      </c>
      <c r="O31" s="17">
        <f t="shared" si="6"/>
        <v>7.6923076923076927E-2</v>
      </c>
      <c r="P31" s="16">
        <f t="shared" si="7"/>
        <v>143</v>
      </c>
      <c r="Q31" s="14"/>
      <c r="R31" s="14"/>
      <c r="S31" s="14"/>
      <c r="T31" s="14"/>
      <c r="U31" s="14"/>
      <c r="V31" s="15"/>
      <c r="W31" s="14"/>
    </row>
    <row r="32" spans="1:23" x14ac:dyDescent="0.25">
      <c r="A32" s="1" t="s">
        <v>37</v>
      </c>
      <c r="B32" s="16">
        <v>30</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5"/>
      <c r="W32" s="14"/>
    </row>
    <row r="33" spans="1:23" x14ac:dyDescent="0.25">
      <c r="A33" s="1" t="s">
        <v>38</v>
      </c>
      <c r="B33" s="16">
        <v>172</v>
      </c>
      <c r="C33" s="16">
        <v>13</v>
      </c>
      <c r="D33" s="16">
        <v>0</v>
      </c>
      <c r="E33" s="16">
        <f t="shared" si="0"/>
        <v>13</v>
      </c>
      <c r="F33" s="16">
        <v>75</v>
      </c>
      <c r="G33" s="16">
        <v>1</v>
      </c>
      <c r="H33" s="16">
        <f t="shared" si="1"/>
        <v>76</v>
      </c>
      <c r="I33" s="16">
        <v>0</v>
      </c>
      <c r="J33" s="16">
        <v>0</v>
      </c>
      <c r="K33" s="16">
        <f t="shared" si="2"/>
        <v>0</v>
      </c>
      <c r="L33" s="16">
        <f t="shared" si="3"/>
        <v>88</v>
      </c>
      <c r="M33" s="17">
        <f t="shared" si="4"/>
        <v>0.9887640449438202</v>
      </c>
      <c r="N33" s="16">
        <f t="shared" si="5"/>
        <v>1</v>
      </c>
      <c r="O33" s="17">
        <f t="shared" si="6"/>
        <v>1.1235955056179775E-2</v>
      </c>
      <c r="P33" s="16">
        <f t="shared" si="7"/>
        <v>89</v>
      </c>
      <c r="Q33" s="14"/>
      <c r="R33" s="14"/>
      <c r="S33" s="14"/>
      <c r="T33" s="14"/>
      <c r="U33" s="14"/>
      <c r="V33" s="15"/>
      <c r="W33" s="14"/>
    </row>
    <row r="34" spans="1:23" x14ac:dyDescent="0.25">
      <c r="A34" s="1" t="s">
        <v>39</v>
      </c>
      <c r="B34" s="16">
        <v>29</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5"/>
      <c r="W34" s="14"/>
    </row>
    <row r="35" spans="1:23" x14ac:dyDescent="0.25">
      <c r="A35" s="1" t="s">
        <v>40</v>
      </c>
      <c r="B35" s="16">
        <v>227</v>
      </c>
      <c r="C35" s="16">
        <v>3</v>
      </c>
      <c r="D35" s="16">
        <v>1</v>
      </c>
      <c r="E35" s="16">
        <f t="shared" si="0"/>
        <v>4</v>
      </c>
      <c r="F35" s="16">
        <v>44</v>
      </c>
      <c r="G35" s="16">
        <v>13</v>
      </c>
      <c r="H35" s="16">
        <f t="shared" si="1"/>
        <v>57</v>
      </c>
      <c r="I35" s="16">
        <v>0</v>
      </c>
      <c r="J35" s="16">
        <v>0</v>
      </c>
      <c r="K35" s="16">
        <f t="shared" si="2"/>
        <v>0</v>
      </c>
      <c r="L35" s="16">
        <f t="shared" si="3"/>
        <v>47</v>
      </c>
      <c r="M35" s="17">
        <f t="shared" si="4"/>
        <v>0.77049180327868849</v>
      </c>
      <c r="N35" s="16">
        <f t="shared" si="5"/>
        <v>14</v>
      </c>
      <c r="O35" s="17">
        <f t="shared" si="6"/>
        <v>0.22950819672131148</v>
      </c>
      <c r="P35" s="16">
        <f t="shared" si="7"/>
        <v>61</v>
      </c>
      <c r="Q35" s="14"/>
      <c r="R35" s="14"/>
      <c r="S35" s="14"/>
      <c r="T35" s="14"/>
      <c r="U35" s="14"/>
      <c r="V35" s="15"/>
      <c r="W35" s="14"/>
    </row>
    <row r="36" spans="1:23" x14ac:dyDescent="0.25">
      <c r="A36" s="1" t="s">
        <v>41</v>
      </c>
      <c r="B36" s="16">
        <v>0</v>
      </c>
      <c r="C36" s="16">
        <v>0</v>
      </c>
      <c r="D36" s="16">
        <v>0</v>
      </c>
      <c r="E36" s="16">
        <f t="shared" si="0"/>
        <v>0</v>
      </c>
      <c r="F36" s="16">
        <v>0</v>
      </c>
      <c r="G36" s="16">
        <v>0</v>
      </c>
      <c r="H36" s="16">
        <f t="shared" si="1"/>
        <v>0</v>
      </c>
      <c r="I36" s="16">
        <v>0</v>
      </c>
      <c r="J36" s="16">
        <v>0</v>
      </c>
      <c r="K36" s="16">
        <f t="shared" si="2"/>
        <v>0</v>
      </c>
      <c r="L36" s="16">
        <f t="shared" si="3"/>
        <v>0</v>
      </c>
      <c r="M36" s="18">
        <v>0</v>
      </c>
      <c r="N36" s="16">
        <f t="shared" si="5"/>
        <v>0</v>
      </c>
      <c r="O36" s="18">
        <v>0</v>
      </c>
      <c r="P36" s="16">
        <f t="shared" si="7"/>
        <v>0</v>
      </c>
      <c r="Q36" s="14"/>
      <c r="R36" s="14"/>
      <c r="S36" s="14"/>
      <c r="T36" s="14"/>
      <c r="U36" s="14"/>
      <c r="V36" s="15"/>
      <c r="W36" s="14"/>
    </row>
    <row r="37" spans="1:23" x14ac:dyDescent="0.25">
      <c r="A37" s="42" t="s">
        <v>43</v>
      </c>
      <c r="B37" s="43"/>
      <c r="C37" s="43"/>
      <c r="D37" s="43"/>
      <c r="E37" s="43"/>
      <c r="F37" s="43"/>
      <c r="G37" s="43"/>
      <c r="H37" s="43"/>
      <c r="I37" s="43"/>
      <c r="J37" s="43"/>
      <c r="K37" s="43"/>
      <c r="L37" s="43"/>
      <c r="M37" s="43"/>
      <c r="N37" s="43"/>
      <c r="O37" s="43"/>
      <c r="P37" s="43"/>
    </row>
  </sheetData>
  <mergeCells count="7">
    <mergeCell ref="A37:P37"/>
    <mergeCell ref="A1:P1"/>
    <mergeCell ref="B3:B4"/>
    <mergeCell ref="C3:E3"/>
    <mergeCell ref="F3:H3"/>
    <mergeCell ref="I3:K3"/>
    <mergeCell ref="L3:P3"/>
  </mergeCells>
  <phoneticPr fontId="2"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F86A3-791F-43A5-9EE6-6FF614F154A4}">
  <sheetPr>
    <tabColor rgb="FFCCFFCC"/>
  </sheetPr>
  <dimension ref="A1:W37"/>
  <sheetViews>
    <sheetView zoomScaleNormal="100" zoomScaleSheetLayoutView="100" workbookViewId="0">
      <pane ySplit="4" topLeftCell="A11" activePane="bottomLeft" state="frozen"/>
      <selection activeCell="E19" sqref="E19"/>
      <selection pane="bottomLeft" activeCell="E19" sqref="E19"/>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21" width="5.5" customWidth="1"/>
    <col min="22" max="22" width="8.625" bestFit="1" customWidth="1"/>
  </cols>
  <sheetData>
    <row r="1" spans="1:23" ht="20.25" customHeight="1" x14ac:dyDescent="0.25">
      <c r="A1" s="45" t="s">
        <v>53</v>
      </c>
      <c r="B1" s="46"/>
      <c r="C1" s="46"/>
      <c r="D1" s="46"/>
      <c r="E1" s="46"/>
      <c r="F1" s="46"/>
      <c r="G1" s="46"/>
      <c r="H1" s="46"/>
      <c r="I1" s="46"/>
      <c r="J1" s="46"/>
      <c r="K1" s="46"/>
      <c r="L1" s="46"/>
      <c r="M1" s="46"/>
      <c r="N1" s="46"/>
      <c r="O1" s="46"/>
      <c r="P1" s="46"/>
    </row>
    <row r="2" spans="1:23" ht="15.95" customHeight="1" x14ac:dyDescent="0.25">
      <c r="A2" s="2"/>
      <c r="B2" s="9"/>
      <c r="C2" s="9"/>
      <c r="D2" s="9"/>
      <c r="E2" s="9"/>
      <c r="F2" s="9"/>
      <c r="G2" s="9"/>
      <c r="H2" s="9"/>
      <c r="I2" s="9"/>
      <c r="J2" s="9"/>
      <c r="K2" s="9"/>
      <c r="L2" s="9"/>
      <c r="M2" s="6"/>
      <c r="N2" s="9"/>
      <c r="O2" s="6"/>
      <c r="P2" s="12" t="s">
        <v>44</v>
      </c>
    </row>
    <row r="3" spans="1:23" ht="73.5" customHeight="1" x14ac:dyDescent="0.25">
      <c r="A3" s="3" t="s">
        <v>42</v>
      </c>
      <c r="B3" s="47" t="s">
        <v>1</v>
      </c>
      <c r="C3" s="48" t="s">
        <v>2</v>
      </c>
      <c r="D3" s="48"/>
      <c r="E3" s="48"/>
      <c r="F3" s="48" t="s">
        <v>3</v>
      </c>
      <c r="G3" s="48"/>
      <c r="H3" s="48"/>
      <c r="I3" s="48" t="s">
        <v>4</v>
      </c>
      <c r="J3" s="48"/>
      <c r="K3" s="48"/>
      <c r="L3" s="49" t="s">
        <v>5</v>
      </c>
      <c r="M3" s="49"/>
      <c r="N3" s="49"/>
      <c r="O3" s="49"/>
      <c r="P3" s="49"/>
    </row>
    <row r="4" spans="1:23"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3" x14ac:dyDescent="0.25">
      <c r="A5" s="4" t="s">
        <v>10</v>
      </c>
      <c r="B5" s="16">
        <v>7616</v>
      </c>
      <c r="C5" s="16">
        <v>243</v>
      </c>
      <c r="D5" s="16">
        <v>6</v>
      </c>
      <c r="E5" s="16">
        <f>SUM(C5:D5)</f>
        <v>249</v>
      </c>
      <c r="F5" s="16">
        <v>867</v>
      </c>
      <c r="G5" s="16">
        <v>10</v>
      </c>
      <c r="H5" s="16">
        <f>SUM(F5:G5)</f>
        <v>877</v>
      </c>
      <c r="I5" s="16">
        <v>0</v>
      </c>
      <c r="J5" s="16">
        <v>0</v>
      </c>
      <c r="K5" s="16">
        <f>SUM(I5:J5)</f>
        <v>0</v>
      </c>
      <c r="L5" s="16">
        <f>SUM(C5,F5,I5)</f>
        <v>1110</v>
      </c>
      <c r="M5" s="17">
        <f>L5/P5</f>
        <v>0.98579040852575484</v>
      </c>
      <c r="N5" s="16">
        <f>SUM(D5,G5,J5)</f>
        <v>16</v>
      </c>
      <c r="O5" s="17">
        <f>N5/P5</f>
        <v>1.4209591474245116E-2</v>
      </c>
      <c r="P5" s="16">
        <f>SUM(L5,N5)</f>
        <v>1126</v>
      </c>
      <c r="Q5" s="14"/>
      <c r="R5" s="14"/>
      <c r="S5" s="14"/>
      <c r="T5" s="14"/>
      <c r="U5" s="14"/>
      <c r="V5" s="15"/>
      <c r="W5" s="14"/>
    </row>
    <row r="6" spans="1:23" x14ac:dyDescent="0.25">
      <c r="A6" s="1" t="s">
        <v>11</v>
      </c>
      <c r="B6" s="16">
        <v>1003</v>
      </c>
      <c r="C6" s="16">
        <v>16</v>
      </c>
      <c r="D6" s="16">
        <v>0</v>
      </c>
      <c r="E6" s="16">
        <f t="shared" ref="E6:E36" si="0">SUM(C6:D6)</f>
        <v>16</v>
      </c>
      <c r="F6" s="16">
        <v>173</v>
      </c>
      <c r="G6" s="16">
        <v>4</v>
      </c>
      <c r="H6" s="16">
        <f t="shared" ref="H6:H36" si="1">SUM(F6:G6)</f>
        <v>177</v>
      </c>
      <c r="I6" s="16">
        <v>0</v>
      </c>
      <c r="J6" s="16">
        <v>0</v>
      </c>
      <c r="K6" s="16">
        <f t="shared" ref="K6:K36" si="2">SUM(I6:J6)</f>
        <v>0</v>
      </c>
      <c r="L6" s="16">
        <f t="shared" ref="L6:L36" si="3">SUM(C6,F6,I6)</f>
        <v>189</v>
      </c>
      <c r="M6" s="17">
        <f t="shared" ref="M6:M35" si="4">L6/P6</f>
        <v>0.97927461139896377</v>
      </c>
      <c r="N6" s="16">
        <f t="shared" ref="N6:N36" si="5">SUM(D6,G6,J6)</f>
        <v>4</v>
      </c>
      <c r="O6" s="17">
        <f t="shared" ref="O6:O35" si="6">N6/P6</f>
        <v>2.072538860103627E-2</v>
      </c>
      <c r="P6" s="16">
        <f t="shared" ref="P6:P36" si="7">SUM(L6,N6)</f>
        <v>193</v>
      </c>
      <c r="Q6" s="14"/>
      <c r="R6" s="14"/>
      <c r="S6" s="14"/>
      <c r="T6" s="14"/>
      <c r="U6" s="14"/>
      <c r="V6" s="15"/>
      <c r="W6" s="14"/>
    </row>
    <row r="7" spans="1:23" x14ac:dyDescent="0.25">
      <c r="A7" s="1" t="s">
        <v>12</v>
      </c>
      <c r="B7" s="16">
        <v>1492</v>
      </c>
      <c r="C7" s="16">
        <v>214</v>
      </c>
      <c r="D7" s="16">
        <v>7</v>
      </c>
      <c r="E7" s="16">
        <f t="shared" si="0"/>
        <v>221</v>
      </c>
      <c r="F7" s="16">
        <v>265</v>
      </c>
      <c r="G7" s="16">
        <v>10</v>
      </c>
      <c r="H7" s="16">
        <f t="shared" si="1"/>
        <v>275</v>
      </c>
      <c r="I7" s="16">
        <v>0</v>
      </c>
      <c r="J7" s="16">
        <v>0</v>
      </c>
      <c r="K7" s="16">
        <f t="shared" si="2"/>
        <v>0</v>
      </c>
      <c r="L7" s="16">
        <f t="shared" si="3"/>
        <v>479</v>
      </c>
      <c r="M7" s="17">
        <f t="shared" si="4"/>
        <v>0.96572580645161288</v>
      </c>
      <c r="N7" s="16">
        <f t="shared" si="5"/>
        <v>17</v>
      </c>
      <c r="O7" s="17">
        <f t="shared" si="6"/>
        <v>3.4274193548387094E-2</v>
      </c>
      <c r="P7" s="16">
        <f t="shared" si="7"/>
        <v>496</v>
      </c>
      <c r="Q7" s="14"/>
      <c r="R7" s="14"/>
      <c r="S7" s="14"/>
      <c r="T7" s="14"/>
      <c r="U7" s="14"/>
      <c r="V7" s="15"/>
      <c r="W7" s="14"/>
    </row>
    <row r="8" spans="1:23" x14ac:dyDescent="0.25">
      <c r="A8" s="1" t="s">
        <v>13</v>
      </c>
      <c r="B8" s="16">
        <v>720</v>
      </c>
      <c r="C8" s="16">
        <v>44</v>
      </c>
      <c r="D8" s="16">
        <v>0</v>
      </c>
      <c r="E8" s="16">
        <f t="shared" si="0"/>
        <v>44</v>
      </c>
      <c r="F8" s="16">
        <v>219</v>
      </c>
      <c r="G8" s="16">
        <v>3</v>
      </c>
      <c r="H8" s="16">
        <f t="shared" si="1"/>
        <v>222</v>
      </c>
      <c r="I8" s="16">
        <v>0</v>
      </c>
      <c r="J8" s="16">
        <v>0</v>
      </c>
      <c r="K8" s="16">
        <f t="shared" si="2"/>
        <v>0</v>
      </c>
      <c r="L8" s="16">
        <f t="shared" si="3"/>
        <v>263</v>
      </c>
      <c r="M8" s="17">
        <f t="shared" si="4"/>
        <v>0.98872180451127822</v>
      </c>
      <c r="N8" s="16">
        <f t="shared" si="5"/>
        <v>3</v>
      </c>
      <c r="O8" s="17">
        <f t="shared" si="6"/>
        <v>1.1278195488721804E-2</v>
      </c>
      <c r="P8" s="16">
        <f t="shared" si="7"/>
        <v>266</v>
      </c>
      <c r="Q8" s="14"/>
      <c r="R8" s="14"/>
      <c r="S8" s="14"/>
      <c r="T8" s="14"/>
      <c r="U8" s="14"/>
      <c r="V8" s="15"/>
      <c r="W8" s="14"/>
    </row>
    <row r="9" spans="1:23" x14ac:dyDescent="0.25">
      <c r="A9" s="1" t="s">
        <v>14</v>
      </c>
      <c r="B9" s="16">
        <v>353</v>
      </c>
      <c r="C9" s="16">
        <v>4</v>
      </c>
      <c r="D9" s="16">
        <v>0</v>
      </c>
      <c r="E9" s="16">
        <f t="shared" si="0"/>
        <v>4</v>
      </c>
      <c r="F9" s="16">
        <v>74</v>
      </c>
      <c r="G9" s="16">
        <v>1</v>
      </c>
      <c r="H9" s="16">
        <f t="shared" si="1"/>
        <v>75</v>
      </c>
      <c r="I9" s="16">
        <v>45</v>
      </c>
      <c r="J9" s="16">
        <v>0</v>
      </c>
      <c r="K9" s="16">
        <f t="shared" si="2"/>
        <v>45</v>
      </c>
      <c r="L9" s="16">
        <f t="shared" si="3"/>
        <v>123</v>
      </c>
      <c r="M9" s="17">
        <f t="shared" si="4"/>
        <v>0.99193548387096775</v>
      </c>
      <c r="N9" s="16">
        <f t="shared" si="5"/>
        <v>1</v>
      </c>
      <c r="O9" s="17">
        <f t="shared" si="6"/>
        <v>8.0645161290322578E-3</v>
      </c>
      <c r="P9" s="16">
        <f t="shared" si="7"/>
        <v>124</v>
      </c>
      <c r="Q9" s="14"/>
      <c r="R9" s="14"/>
      <c r="S9" s="14"/>
      <c r="T9" s="14"/>
      <c r="U9" s="14"/>
      <c r="V9" s="15"/>
      <c r="W9" s="14"/>
    </row>
    <row r="10" spans="1:23" x14ac:dyDescent="0.25">
      <c r="A10" s="1" t="s">
        <v>15</v>
      </c>
      <c r="B10" s="16">
        <v>1771</v>
      </c>
      <c r="C10" s="16">
        <v>69</v>
      </c>
      <c r="D10" s="16">
        <v>6</v>
      </c>
      <c r="E10" s="16">
        <f t="shared" si="0"/>
        <v>75</v>
      </c>
      <c r="F10" s="16">
        <v>253</v>
      </c>
      <c r="G10" s="16">
        <v>22</v>
      </c>
      <c r="H10" s="16">
        <f t="shared" si="1"/>
        <v>275</v>
      </c>
      <c r="I10" s="16">
        <v>0</v>
      </c>
      <c r="J10" s="16">
        <v>0</v>
      </c>
      <c r="K10" s="16">
        <f t="shared" si="2"/>
        <v>0</v>
      </c>
      <c r="L10" s="16">
        <f t="shared" si="3"/>
        <v>322</v>
      </c>
      <c r="M10" s="17">
        <f t="shared" si="4"/>
        <v>0.92</v>
      </c>
      <c r="N10" s="16">
        <f t="shared" si="5"/>
        <v>28</v>
      </c>
      <c r="O10" s="17">
        <f t="shared" si="6"/>
        <v>0.08</v>
      </c>
      <c r="P10" s="16">
        <f t="shared" si="7"/>
        <v>350</v>
      </c>
      <c r="Q10" s="14"/>
      <c r="R10" s="14"/>
      <c r="S10" s="14"/>
      <c r="T10" s="14"/>
      <c r="U10" s="14"/>
      <c r="V10" s="15"/>
      <c r="W10" s="14"/>
    </row>
    <row r="11" spans="1:23" x14ac:dyDescent="0.25">
      <c r="A11" s="1" t="s">
        <v>16</v>
      </c>
      <c r="B11" s="16">
        <v>738</v>
      </c>
      <c r="C11" s="16">
        <v>20</v>
      </c>
      <c r="D11" s="16">
        <v>5</v>
      </c>
      <c r="E11" s="16">
        <f t="shared" si="0"/>
        <v>25</v>
      </c>
      <c r="F11" s="16">
        <v>109</v>
      </c>
      <c r="G11" s="16">
        <v>49</v>
      </c>
      <c r="H11" s="16">
        <f t="shared" si="1"/>
        <v>158</v>
      </c>
      <c r="I11" s="16">
        <v>0</v>
      </c>
      <c r="J11" s="16">
        <v>0</v>
      </c>
      <c r="K11" s="16">
        <f t="shared" si="2"/>
        <v>0</v>
      </c>
      <c r="L11" s="16">
        <f t="shared" si="3"/>
        <v>129</v>
      </c>
      <c r="M11" s="17">
        <f t="shared" si="4"/>
        <v>0.70491803278688525</v>
      </c>
      <c r="N11" s="16">
        <f t="shared" si="5"/>
        <v>54</v>
      </c>
      <c r="O11" s="17">
        <f t="shared" si="6"/>
        <v>0.29508196721311475</v>
      </c>
      <c r="P11" s="16">
        <f t="shared" si="7"/>
        <v>183</v>
      </c>
      <c r="Q11" s="14"/>
      <c r="R11" s="14"/>
      <c r="S11" s="14"/>
      <c r="T11" s="14"/>
      <c r="U11" s="14"/>
      <c r="V11" s="15"/>
      <c r="W11" s="14"/>
    </row>
    <row r="12" spans="1:23" x14ac:dyDescent="0.25">
      <c r="A12" s="1" t="s">
        <v>17</v>
      </c>
      <c r="B12" s="16">
        <v>630</v>
      </c>
      <c r="C12" s="16">
        <v>23</v>
      </c>
      <c r="D12" s="16">
        <v>0</v>
      </c>
      <c r="E12" s="16">
        <f t="shared" si="0"/>
        <v>23</v>
      </c>
      <c r="F12" s="16">
        <v>33</v>
      </c>
      <c r="G12" s="16">
        <v>0</v>
      </c>
      <c r="H12" s="16">
        <f t="shared" si="1"/>
        <v>33</v>
      </c>
      <c r="I12" s="16">
        <v>0</v>
      </c>
      <c r="J12" s="16">
        <v>0</v>
      </c>
      <c r="K12" s="16">
        <f t="shared" si="2"/>
        <v>0</v>
      </c>
      <c r="L12" s="16">
        <f t="shared" si="3"/>
        <v>56</v>
      </c>
      <c r="M12" s="17">
        <f t="shared" si="4"/>
        <v>1</v>
      </c>
      <c r="N12" s="16">
        <f t="shared" si="5"/>
        <v>0</v>
      </c>
      <c r="O12" s="17">
        <f t="shared" si="6"/>
        <v>0</v>
      </c>
      <c r="P12" s="16">
        <f t="shared" si="7"/>
        <v>56</v>
      </c>
      <c r="Q12" s="14"/>
      <c r="R12" s="14"/>
      <c r="S12" s="14"/>
      <c r="T12" s="14"/>
      <c r="U12" s="14"/>
      <c r="V12" s="15"/>
      <c r="W12" s="14"/>
    </row>
    <row r="13" spans="1:23" ht="28.5" x14ac:dyDescent="0.25">
      <c r="A13" s="1" t="s">
        <v>18</v>
      </c>
      <c r="B13" s="16">
        <v>588</v>
      </c>
      <c r="C13" s="16">
        <v>92</v>
      </c>
      <c r="D13" s="16">
        <v>0</v>
      </c>
      <c r="E13" s="16">
        <f t="shared" si="0"/>
        <v>92</v>
      </c>
      <c r="F13" s="16">
        <v>102</v>
      </c>
      <c r="G13" s="16">
        <v>0</v>
      </c>
      <c r="H13" s="16">
        <f t="shared" si="1"/>
        <v>102</v>
      </c>
      <c r="I13" s="16">
        <v>0</v>
      </c>
      <c r="J13" s="16">
        <v>0</v>
      </c>
      <c r="K13" s="16">
        <f t="shared" si="2"/>
        <v>0</v>
      </c>
      <c r="L13" s="16">
        <f t="shared" si="3"/>
        <v>194</v>
      </c>
      <c r="M13" s="17">
        <f t="shared" si="4"/>
        <v>1</v>
      </c>
      <c r="N13" s="16">
        <f t="shared" si="5"/>
        <v>0</v>
      </c>
      <c r="O13" s="17">
        <f t="shared" si="6"/>
        <v>0</v>
      </c>
      <c r="P13" s="16">
        <f t="shared" si="7"/>
        <v>194</v>
      </c>
      <c r="Q13" s="14"/>
      <c r="R13" s="14"/>
      <c r="S13" s="14"/>
      <c r="T13" s="14"/>
      <c r="U13" s="14"/>
      <c r="V13" s="15"/>
      <c r="W13" s="14"/>
    </row>
    <row r="14" spans="1:23" x14ac:dyDescent="0.25">
      <c r="A14" s="1" t="s">
        <v>19</v>
      </c>
      <c r="B14" s="16">
        <v>37</v>
      </c>
      <c r="C14" s="16">
        <v>9</v>
      </c>
      <c r="D14" s="16">
        <v>0</v>
      </c>
      <c r="E14" s="16">
        <f t="shared" si="0"/>
        <v>9</v>
      </c>
      <c r="F14" s="16">
        <v>0</v>
      </c>
      <c r="G14" s="16">
        <v>0</v>
      </c>
      <c r="H14" s="16">
        <f t="shared" si="1"/>
        <v>0</v>
      </c>
      <c r="I14" s="16">
        <v>0</v>
      </c>
      <c r="J14" s="16">
        <v>0</v>
      </c>
      <c r="K14" s="16">
        <f t="shared" si="2"/>
        <v>0</v>
      </c>
      <c r="L14" s="16">
        <f t="shared" si="3"/>
        <v>9</v>
      </c>
      <c r="M14" s="17">
        <f t="shared" si="4"/>
        <v>1</v>
      </c>
      <c r="N14" s="16">
        <f t="shared" si="5"/>
        <v>0</v>
      </c>
      <c r="O14" s="17">
        <f t="shared" si="6"/>
        <v>0</v>
      </c>
      <c r="P14" s="16">
        <f t="shared" si="7"/>
        <v>9</v>
      </c>
      <c r="Q14" s="14"/>
      <c r="R14" s="14"/>
      <c r="S14" s="14"/>
      <c r="T14" s="14"/>
      <c r="U14" s="14"/>
      <c r="V14" s="15"/>
      <c r="W14" s="14"/>
    </row>
    <row r="15" spans="1:23" x14ac:dyDescent="0.25">
      <c r="A15" s="1" t="s">
        <v>20</v>
      </c>
      <c r="B15" s="16">
        <v>2079</v>
      </c>
      <c r="C15" s="16">
        <v>286</v>
      </c>
      <c r="D15" s="16">
        <v>0</v>
      </c>
      <c r="E15" s="16">
        <f t="shared" si="0"/>
        <v>286</v>
      </c>
      <c r="F15" s="16">
        <v>117</v>
      </c>
      <c r="G15" s="16">
        <v>0</v>
      </c>
      <c r="H15" s="16">
        <f t="shared" si="1"/>
        <v>117</v>
      </c>
      <c r="I15" s="16">
        <v>0</v>
      </c>
      <c r="J15" s="16">
        <v>0</v>
      </c>
      <c r="K15" s="16">
        <f t="shared" si="2"/>
        <v>0</v>
      </c>
      <c r="L15" s="16">
        <f t="shared" si="3"/>
        <v>403</v>
      </c>
      <c r="M15" s="17">
        <f t="shared" si="4"/>
        <v>1</v>
      </c>
      <c r="N15" s="16">
        <f t="shared" si="5"/>
        <v>0</v>
      </c>
      <c r="O15" s="17">
        <f t="shared" si="6"/>
        <v>0</v>
      </c>
      <c r="P15" s="16">
        <f t="shared" si="7"/>
        <v>403</v>
      </c>
      <c r="Q15" s="14"/>
      <c r="R15" s="14"/>
      <c r="S15" s="14"/>
      <c r="T15" s="14"/>
      <c r="U15" s="14"/>
      <c r="V15" s="15"/>
      <c r="W15" s="14"/>
    </row>
    <row r="16" spans="1:23" x14ac:dyDescent="0.25">
      <c r="A16" s="1" t="s">
        <v>21</v>
      </c>
      <c r="B16" s="16">
        <v>172</v>
      </c>
      <c r="C16" s="16">
        <v>0</v>
      </c>
      <c r="D16" s="16">
        <v>0</v>
      </c>
      <c r="E16" s="16">
        <f t="shared" si="0"/>
        <v>0</v>
      </c>
      <c r="F16" s="16">
        <v>3</v>
      </c>
      <c r="G16" s="16">
        <v>0</v>
      </c>
      <c r="H16" s="16">
        <f t="shared" si="1"/>
        <v>3</v>
      </c>
      <c r="I16" s="16">
        <v>0</v>
      </c>
      <c r="J16" s="16">
        <v>0</v>
      </c>
      <c r="K16" s="16">
        <f t="shared" si="2"/>
        <v>0</v>
      </c>
      <c r="L16" s="16">
        <f t="shared" si="3"/>
        <v>3</v>
      </c>
      <c r="M16" s="17">
        <f t="shared" si="4"/>
        <v>1</v>
      </c>
      <c r="N16" s="16">
        <f t="shared" si="5"/>
        <v>0</v>
      </c>
      <c r="O16" s="17">
        <f t="shared" si="6"/>
        <v>0</v>
      </c>
      <c r="P16" s="16">
        <f t="shared" si="7"/>
        <v>3</v>
      </c>
      <c r="Q16" s="14"/>
      <c r="R16" s="14"/>
      <c r="S16" s="14"/>
      <c r="T16" s="14"/>
      <c r="U16" s="14"/>
      <c r="V16" s="15"/>
      <c r="W16" s="14"/>
    </row>
    <row r="17" spans="1:23" x14ac:dyDescent="0.25">
      <c r="A17" s="1" t="s">
        <v>22</v>
      </c>
      <c r="B17" s="16">
        <v>212</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5"/>
      <c r="W17" s="14"/>
    </row>
    <row r="18" spans="1:23" x14ac:dyDescent="0.25">
      <c r="A18" s="1" t="s">
        <v>23</v>
      </c>
      <c r="B18" s="16">
        <v>156</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c r="T18" s="14"/>
      <c r="U18" s="14"/>
      <c r="V18" s="15"/>
      <c r="W18" s="14"/>
    </row>
    <row r="19" spans="1:23" x14ac:dyDescent="0.25">
      <c r="A19" s="1" t="s">
        <v>24</v>
      </c>
      <c r="B19" s="16">
        <v>166</v>
      </c>
      <c r="C19" s="16">
        <v>1</v>
      </c>
      <c r="D19" s="16">
        <v>0</v>
      </c>
      <c r="E19" s="16">
        <f t="shared" si="0"/>
        <v>1</v>
      </c>
      <c r="F19" s="16">
        <v>8</v>
      </c>
      <c r="G19" s="16">
        <v>0</v>
      </c>
      <c r="H19" s="16">
        <f t="shared" si="1"/>
        <v>8</v>
      </c>
      <c r="I19" s="16">
        <v>0</v>
      </c>
      <c r="J19" s="16">
        <v>0</v>
      </c>
      <c r="K19" s="16">
        <f t="shared" si="2"/>
        <v>0</v>
      </c>
      <c r="L19" s="16">
        <f t="shared" si="3"/>
        <v>9</v>
      </c>
      <c r="M19" s="17">
        <f t="shared" si="4"/>
        <v>1</v>
      </c>
      <c r="N19" s="16">
        <f t="shared" si="5"/>
        <v>0</v>
      </c>
      <c r="O19" s="17">
        <f t="shared" si="6"/>
        <v>0</v>
      </c>
      <c r="P19" s="16">
        <f t="shared" si="7"/>
        <v>9</v>
      </c>
      <c r="Q19" s="14"/>
      <c r="R19" s="14"/>
      <c r="S19" s="14"/>
      <c r="T19" s="14"/>
      <c r="U19" s="14"/>
      <c r="V19" s="15"/>
      <c r="W19" s="14"/>
    </row>
    <row r="20" spans="1:23" x14ac:dyDescent="0.25">
      <c r="A20" s="1" t="s">
        <v>25</v>
      </c>
      <c r="B20" s="16">
        <v>88</v>
      </c>
      <c r="C20" s="16">
        <v>0</v>
      </c>
      <c r="D20" s="16">
        <v>0</v>
      </c>
      <c r="E20" s="16">
        <f t="shared" si="0"/>
        <v>0</v>
      </c>
      <c r="F20" s="16">
        <v>2</v>
      </c>
      <c r="G20" s="16">
        <v>0</v>
      </c>
      <c r="H20" s="16">
        <f t="shared" si="1"/>
        <v>2</v>
      </c>
      <c r="I20" s="16">
        <v>0</v>
      </c>
      <c r="J20" s="16">
        <v>0</v>
      </c>
      <c r="K20" s="16">
        <f t="shared" si="2"/>
        <v>0</v>
      </c>
      <c r="L20" s="16">
        <f t="shared" si="3"/>
        <v>2</v>
      </c>
      <c r="M20" s="17">
        <f t="shared" si="4"/>
        <v>1</v>
      </c>
      <c r="N20" s="16">
        <f t="shared" si="5"/>
        <v>0</v>
      </c>
      <c r="O20" s="17">
        <f t="shared" si="6"/>
        <v>0</v>
      </c>
      <c r="P20" s="16">
        <f t="shared" si="7"/>
        <v>2</v>
      </c>
      <c r="Q20" s="14"/>
      <c r="R20" s="14"/>
      <c r="S20" s="14"/>
      <c r="T20" s="14"/>
      <c r="U20" s="14"/>
      <c r="V20" s="15"/>
      <c r="W20" s="14"/>
    </row>
    <row r="21" spans="1:23" x14ac:dyDescent="0.25">
      <c r="A21" s="1" t="s">
        <v>26</v>
      </c>
      <c r="B21" s="16">
        <v>411</v>
      </c>
      <c r="C21" s="16">
        <v>24</v>
      </c>
      <c r="D21" s="16">
        <v>0</v>
      </c>
      <c r="E21" s="16">
        <f t="shared" si="0"/>
        <v>24</v>
      </c>
      <c r="F21" s="16">
        <v>1</v>
      </c>
      <c r="G21" s="16">
        <v>0</v>
      </c>
      <c r="H21" s="16">
        <f t="shared" si="1"/>
        <v>1</v>
      </c>
      <c r="I21" s="16">
        <v>0</v>
      </c>
      <c r="J21" s="16">
        <v>0</v>
      </c>
      <c r="K21" s="16">
        <f t="shared" si="2"/>
        <v>0</v>
      </c>
      <c r="L21" s="16">
        <f t="shared" si="3"/>
        <v>25</v>
      </c>
      <c r="M21" s="17">
        <f t="shared" si="4"/>
        <v>1</v>
      </c>
      <c r="N21" s="16">
        <f t="shared" si="5"/>
        <v>0</v>
      </c>
      <c r="O21" s="17">
        <f t="shared" si="6"/>
        <v>0</v>
      </c>
      <c r="P21" s="16">
        <f t="shared" si="7"/>
        <v>25</v>
      </c>
      <c r="Q21" s="14"/>
      <c r="R21" s="14"/>
      <c r="S21" s="14"/>
      <c r="T21" s="14"/>
      <c r="U21" s="14"/>
      <c r="V21" s="15"/>
      <c r="W21" s="14"/>
    </row>
    <row r="22" spans="1:23" x14ac:dyDescent="0.25">
      <c r="A22" s="1" t="s">
        <v>27</v>
      </c>
      <c r="B22" s="16">
        <v>62</v>
      </c>
      <c r="C22" s="16">
        <v>0</v>
      </c>
      <c r="D22" s="16">
        <v>0</v>
      </c>
      <c r="E22" s="16">
        <f t="shared" si="0"/>
        <v>0</v>
      </c>
      <c r="F22" s="16">
        <v>0</v>
      </c>
      <c r="G22" s="16">
        <v>0</v>
      </c>
      <c r="H22" s="16">
        <f t="shared" si="1"/>
        <v>0</v>
      </c>
      <c r="I22" s="16">
        <v>0</v>
      </c>
      <c r="J22" s="16">
        <v>0</v>
      </c>
      <c r="K22" s="16">
        <f t="shared" si="2"/>
        <v>0</v>
      </c>
      <c r="L22" s="16">
        <f t="shared" si="3"/>
        <v>0</v>
      </c>
      <c r="M22" s="17">
        <v>0</v>
      </c>
      <c r="N22" s="16">
        <f t="shared" si="5"/>
        <v>0</v>
      </c>
      <c r="O22" s="17">
        <v>0</v>
      </c>
      <c r="P22" s="16">
        <f t="shared" si="7"/>
        <v>0</v>
      </c>
      <c r="Q22" s="14"/>
      <c r="R22" s="14"/>
      <c r="S22" s="14"/>
      <c r="T22" s="14"/>
      <c r="U22" s="14"/>
      <c r="V22" s="15"/>
      <c r="W22" s="14"/>
    </row>
    <row r="23" spans="1:23" x14ac:dyDescent="0.25">
      <c r="A23" s="1" t="s">
        <v>28</v>
      </c>
      <c r="B23" s="16">
        <v>475</v>
      </c>
      <c r="C23" s="16">
        <v>0</v>
      </c>
      <c r="D23" s="16">
        <v>1</v>
      </c>
      <c r="E23" s="16">
        <f t="shared" si="0"/>
        <v>1</v>
      </c>
      <c r="F23" s="16">
        <v>0</v>
      </c>
      <c r="G23" s="16">
        <v>0</v>
      </c>
      <c r="H23" s="16">
        <f t="shared" si="1"/>
        <v>0</v>
      </c>
      <c r="I23" s="16">
        <v>0</v>
      </c>
      <c r="J23" s="16">
        <v>0</v>
      </c>
      <c r="K23" s="16">
        <f t="shared" si="2"/>
        <v>0</v>
      </c>
      <c r="L23" s="16">
        <f t="shared" si="3"/>
        <v>0</v>
      </c>
      <c r="M23" s="17">
        <f t="shared" si="4"/>
        <v>0</v>
      </c>
      <c r="N23" s="16">
        <f t="shared" si="5"/>
        <v>1</v>
      </c>
      <c r="O23" s="17">
        <f t="shared" si="6"/>
        <v>1</v>
      </c>
      <c r="P23" s="16">
        <f t="shared" si="7"/>
        <v>1</v>
      </c>
      <c r="Q23" s="14"/>
      <c r="R23" s="14"/>
      <c r="S23" s="14"/>
      <c r="T23" s="14"/>
      <c r="U23" s="14"/>
      <c r="V23" s="15"/>
      <c r="W23" s="14"/>
    </row>
    <row r="24" spans="1:23" x14ac:dyDescent="0.25">
      <c r="A24" s="1" t="s">
        <v>29</v>
      </c>
      <c r="B24" s="16">
        <v>31</v>
      </c>
      <c r="C24" s="16">
        <v>0</v>
      </c>
      <c r="D24" s="16">
        <v>0</v>
      </c>
      <c r="E24" s="16">
        <f t="shared" si="0"/>
        <v>0</v>
      </c>
      <c r="F24" s="16">
        <v>0</v>
      </c>
      <c r="G24" s="16">
        <v>0</v>
      </c>
      <c r="H24" s="16">
        <f t="shared" si="1"/>
        <v>0</v>
      </c>
      <c r="I24" s="16">
        <v>0</v>
      </c>
      <c r="J24" s="16">
        <v>0</v>
      </c>
      <c r="K24" s="16">
        <f t="shared" si="2"/>
        <v>0</v>
      </c>
      <c r="L24" s="16">
        <f t="shared" si="3"/>
        <v>0</v>
      </c>
      <c r="M24" s="17">
        <v>0</v>
      </c>
      <c r="N24" s="16">
        <f t="shared" si="5"/>
        <v>0</v>
      </c>
      <c r="O24" s="17">
        <v>0</v>
      </c>
      <c r="P24" s="16">
        <f t="shared" si="7"/>
        <v>0</v>
      </c>
      <c r="Q24" s="14"/>
      <c r="R24" s="14"/>
      <c r="S24" s="14"/>
      <c r="T24" s="14"/>
      <c r="U24" s="14"/>
      <c r="V24" s="15"/>
      <c r="W24" s="14"/>
    </row>
    <row r="25" spans="1:23" x14ac:dyDescent="0.25">
      <c r="A25" s="1" t="s">
        <v>30</v>
      </c>
      <c r="B25" s="16">
        <v>86</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5"/>
      <c r="W25" s="14"/>
    </row>
    <row r="26" spans="1:23" x14ac:dyDescent="0.25">
      <c r="A26" s="1" t="s">
        <v>31</v>
      </c>
      <c r="B26" s="16">
        <v>366</v>
      </c>
      <c r="C26" s="16">
        <v>2</v>
      </c>
      <c r="D26" s="16">
        <v>0</v>
      </c>
      <c r="E26" s="16">
        <f t="shared" si="0"/>
        <v>2</v>
      </c>
      <c r="F26" s="16">
        <v>0</v>
      </c>
      <c r="G26" s="16">
        <v>0</v>
      </c>
      <c r="H26" s="16">
        <f t="shared" si="1"/>
        <v>0</v>
      </c>
      <c r="I26" s="16">
        <v>0</v>
      </c>
      <c r="J26" s="16">
        <v>0</v>
      </c>
      <c r="K26" s="16">
        <f t="shared" si="2"/>
        <v>0</v>
      </c>
      <c r="L26" s="16">
        <f t="shared" si="3"/>
        <v>2</v>
      </c>
      <c r="M26" s="17">
        <f t="shared" si="4"/>
        <v>1</v>
      </c>
      <c r="N26" s="16">
        <f t="shared" si="5"/>
        <v>0</v>
      </c>
      <c r="O26" s="17">
        <f t="shared" si="6"/>
        <v>0</v>
      </c>
      <c r="P26" s="16">
        <f t="shared" si="7"/>
        <v>2</v>
      </c>
      <c r="Q26" s="14"/>
      <c r="R26" s="14"/>
      <c r="S26" s="14"/>
      <c r="T26" s="14"/>
      <c r="U26" s="14"/>
      <c r="V26" s="15"/>
      <c r="W26" s="14"/>
    </row>
    <row r="27" spans="1:23" x14ac:dyDescent="0.25">
      <c r="A27" s="1" t="s">
        <v>32</v>
      </c>
      <c r="B27" s="16">
        <v>333</v>
      </c>
      <c r="C27" s="16">
        <v>7</v>
      </c>
      <c r="D27" s="16">
        <v>0</v>
      </c>
      <c r="E27" s="16">
        <f t="shared" si="0"/>
        <v>7</v>
      </c>
      <c r="F27" s="16">
        <v>0</v>
      </c>
      <c r="G27" s="16">
        <v>0</v>
      </c>
      <c r="H27" s="16">
        <f t="shared" si="1"/>
        <v>0</v>
      </c>
      <c r="I27" s="16">
        <v>0</v>
      </c>
      <c r="J27" s="16">
        <v>0</v>
      </c>
      <c r="K27" s="16">
        <f t="shared" si="2"/>
        <v>0</v>
      </c>
      <c r="L27" s="16">
        <f t="shared" si="3"/>
        <v>7</v>
      </c>
      <c r="M27" s="17">
        <f t="shared" si="4"/>
        <v>1</v>
      </c>
      <c r="N27" s="16">
        <f t="shared" si="5"/>
        <v>0</v>
      </c>
      <c r="O27" s="17">
        <f t="shared" si="6"/>
        <v>0</v>
      </c>
      <c r="P27" s="16">
        <f t="shared" si="7"/>
        <v>7</v>
      </c>
      <c r="Q27" s="14"/>
      <c r="R27" s="14"/>
      <c r="S27" s="14"/>
      <c r="T27" s="14"/>
      <c r="U27" s="14"/>
      <c r="V27" s="15"/>
      <c r="W27" s="14"/>
    </row>
    <row r="28" spans="1:23" x14ac:dyDescent="0.25">
      <c r="A28" s="1" t="s">
        <v>33</v>
      </c>
      <c r="B28" s="16">
        <v>149</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5"/>
      <c r="W28" s="14"/>
    </row>
    <row r="29" spans="1:23" x14ac:dyDescent="0.25">
      <c r="A29" s="1" t="s">
        <v>34</v>
      </c>
      <c r="B29" s="16">
        <v>74</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5"/>
      <c r="W29" s="14"/>
    </row>
    <row r="30" spans="1:23" x14ac:dyDescent="0.25">
      <c r="A30" s="1" t="s">
        <v>35</v>
      </c>
      <c r="B30" s="16">
        <v>297</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5"/>
      <c r="W30" s="14"/>
    </row>
    <row r="31" spans="1:23" x14ac:dyDescent="0.25">
      <c r="A31" s="1" t="s">
        <v>36</v>
      </c>
      <c r="B31" s="16">
        <v>479</v>
      </c>
      <c r="C31" s="16">
        <v>31</v>
      </c>
      <c r="D31" s="16">
        <v>2</v>
      </c>
      <c r="E31" s="16">
        <f t="shared" si="0"/>
        <v>33</v>
      </c>
      <c r="F31" s="16">
        <v>99</v>
      </c>
      <c r="G31" s="16">
        <v>8</v>
      </c>
      <c r="H31" s="16">
        <f t="shared" si="1"/>
        <v>107</v>
      </c>
      <c r="I31" s="16">
        <v>0</v>
      </c>
      <c r="J31" s="16">
        <v>0</v>
      </c>
      <c r="K31" s="16">
        <f t="shared" si="2"/>
        <v>0</v>
      </c>
      <c r="L31" s="16">
        <f t="shared" si="3"/>
        <v>130</v>
      </c>
      <c r="M31" s="17">
        <f t="shared" si="4"/>
        <v>0.9285714285714286</v>
      </c>
      <c r="N31" s="16">
        <f t="shared" si="5"/>
        <v>10</v>
      </c>
      <c r="O31" s="17">
        <f t="shared" si="6"/>
        <v>7.1428571428571425E-2</v>
      </c>
      <c r="P31" s="16">
        <f t="shared" si="7"/>
        <v>140</v>
      </c>
      <c r="Q31" s="14"/>
      <c r="R31" s="14"/>
      <c r="S31" s="14"/>
      <c r="T31" s="14"/>
      <c r="U31" s="14"/>
      <c r="V31" s="15"/>
      <c r="W31" s="14"/>
    </row>
    <row r="32" spans="1:23" x14ac:dyDescent="0.25">
      <c r="A32" s="1" t="s">
        <v>37</v>
      </c>
      <c r="B32" s="16">
        <v>30</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5"/>
      <c r="W32" s="14"/>
    </row>
    <row r="33" spans="1:23" x14ac:dyDescent="0.25">
      <c r="A33" s="1" t="s">
        <v>38</v>
      </c>
      <c r="B33" s="16">
        <v>163</v>
      </c>
      <c r="C33" s="16">
        <v>11</v>
      </c>
      <c r="D33" s="16">
        <v>0</v>
      </c>
      <c r="E33" s="16">
        <f t="shared" si="0"/>
        <v>11</v>
      </c>
      <c r="F33" s="16">
        <v>70</v>
      </c>
      <c r="G33" s="16">
        <v>1</v>
      </c>
      <c r="H33" s="16">
        <f t="shared" si="1"/>
        <v>71</v>
      </c>
      <c r="I33" s="16">
        <v>0</v>
      </c>
      <c r="J33" s="16">
        <v>0</v>
      </c>
      <c r="K33" s="16">
        <f t="shared" si="2"/>
        <v>0</v>
      </c>
      <c r="L33" s="16">
        <f t="shared" si="3"/>
        <v>81</v>
      </c>
      <c r="M33" s="17">
        <f t="shared" si="4"/>
        <v>0.98780487804878048</v>
      </c>
      <c r="N33" s="16">
        <f t="shared" si="5"/>
        <v>1</v>
      </c>
      <c r="O33" s="17">
        <f t="shared" si="6"/>
        <v>1.2195121951219513E-2</v>
      </c>
      <c r="P33" s="16">
        <f t="shared" si="7"/>
        <v>82</v>
      </c>
      <c r="Q33" s="14"/>
      <c r="R33" s="14"/>
      <c r="S33" s="14"/>
      <c r="T33" s="14"/>
      <c r="U33" s="14"/>
      <c r="V33" s="15"/>
      <c r="W33" s="14"/>
    </row>
    <row r="34" spans="1:23" x14ac:dyDescent="0.25">
      <c r="A34" s="1" t="s">
        <v>39</v>
      </c>
      <c r="B34" s="16">
        <v>29</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5"/>
      <c r="W34" s="14"/>
    </row>
    <row r="35" spans="1:23" x14ac:dyDescent="0.25">
      <c r="A35" s="1" t="s">
        <v>40</v>
      </c>
      <c r="B35" s="16">
        <v>219</v>
      </c>
      <c r="C35" s="16">
        <v>3</v>
      </c>
      <c r="D35" s="16">
        <v>1</v>
      </c>
      <c r="E35" s="16">
        <f t="shared" si="0"/>
        <v>4</v>
      </c>
      <c r="F35" s="16">
        <v>40</v>
      </c>
      <c r="G35" s="16">
        <v>11</v>
      </c>
      <c r="H35" s="16">
        <f t="shared" si="1"/>
        <v>51</v>
      </c>
      <c r="I35" s="16">
        <v>0</v>
      </c>
      <c r="J35" s="16">
        <v>0</v>
      </c>
      <c r="K35" s="16">
        <f t="shared" si="2"/>
        <v>0</v>
      </c>
      <c r="L35" s="16">
        <f t="shared" si="3"/>
        <v>43</v>
      </c>
      <c r="M35" s="17">
        <f t="shared" si="4"/>
        <v>0.78181818181818186</v>
      </c>
      <c r="N35" s="16">
        <f t="shared" si="5"/>
        <v>12</v>
      </c>
      <c r="O35" s="17">
        <f t="shared" si="6"/>
        <v>0.21818181818181817</v>
      </c>
      <c r="P35" s="16">
        <f t="shared" si="7"/>
        <v>55</v>
      </c>
      <c r="Q35" s="14"/>
      <c r="R35" s="14"/>
      <c r="S35" s="14"/>
      <c r="T35" s="14"/>
      <c r="U35" s="14"/>
      <c r="V35" s="15"/>
      <c r="W35" s="14"/>
    </row>
    <row r="36" spans="1:23" x14ac:dyDescent="0.25">
      <c r="A36" s="1" t="s">
        <v>41</v>
      </c>
      <c r="B36" s="16">
        <v>0</v>
      </c>
      <c r="C36" s="16">
        <v>0</v>
      </c>
      <c r="D36" s="16">
        <v>0</v>
      </c>
      <c r="E36" s="16">
        <f t="shared" si="0"/>
        <v>0</v>
      </c>
      <c r="F36" s="16">
        <v>0</v>
      </c>
      <c r="G36" s="16">
        <v>0</v>
      </c>
      <c r="H36" s="16">
        <f t="shared" si="1"/>
        <v>0</v>
      </c>
      <c r="I36" s="16">
        <v>0</v>
      </c>
      <c r="J36" s="16">
        <v>0</v>
      </c>
      <c r="K36" s="16">
        <f t="shared" si="2"/>
        <v>0</v>
      </c>
      <c r="L36" s="16">
        <f t="shared" si="3"/>
        <v>0</v>
      </c>
      <c r="M36" s="17">
        <v>0</v>
      </c>
      <c r="N36" s="16">
        <f t="shared" si="5"/>
        <v>0</v>
      </c>
      <c r="O36" s="17">
        <v>0</v>
      </c>
      <c r="P36" s="16">
        <f t="shared" si="7"/>
        <v>0</v>
      </c>
      <c r="Q36" s="14"/>
      <c r="R36" s="14"/>
      <c r="S36" s="14"/>
      <c r="T36" s="14"/>
      <c r="U36" s="14"/>
      <c r="V36" s="15"/>
      <c r="W36" s="14"/>
    </row>
    <row r="37" spans="1:23" x14ac:dyDescent="0.25">
      <c r="A37" s="42" t="s">
        <v>43</v>
      </c>
      <c r="B37" s="43"/>
      <c r="C37" s="43"/>
      <c r="D37" s="43"/>
      <c r="E37" s="43"/>
      <c r="F37" s="43"/>
      <c r="G37" s="43"/>
      <c r="H37" s="43"/>
      <c r="I37" s="43"/>
      <c r="J37" s="43"/>
      <c r="K37" s="43"/>
      <c r="L37" s="43"/>
      <c r="M37" s="43"/>
      <c r="N37" s="43"/>
      <c r="O37" s="43"/>
      <c r="P37" s="43"/>
    </row>
  </sheetData>
  <mergeCells count="7">
    <mergeCell ref="A37:P37"/>
    <mergeCell ref="A1:P1"/>
    <mergeCell ref="B3:B4"/>
    <mergeCell ref="C3:E3"/>
    <mergeCell ref="F3:H3"/>
    <mergeCell ref="I3:K3"/>
    <mergeCell ref="L3:P3"/>
  </mergeCells>
  <phoneticPr fontId="2"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BDCF-10A1-4855-AFFC-C5257CC57A2C}">
  <sheetPr>
    <tabColor rgb="FFCCFFCC"/>
  </sheetPr>
  <dimension ref="A1:W37"/>
  <sheetViews>
    <sheetView zoomScaleNormal="100" zoomScaleSheetLayoutView="100" workbookViewId="0">
      <pane ySplit="4" topLeftCell="A5" activePane="bottomLeft" state="frozen"/>
      <selection activeCell="E19" sqref="E19"/>
      <selection pane="bottomLeft" activeCell="E19" sqref="E19"/>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21" width="5.5" customWidth="1"/>
    <col min="22" max="22" width="8.625" bestFit="1" customWidth="1"/>
  </cols>
  <sheetData>
    <row r="1" spans="1:23" ht="20.25" customHeight="1" x14ac:dyDescent="0.25">
      <c r="A1" s="45" t="s">
        <v>54</v>
      </c>
      <c r="B1" s="46"/>
      <c r="C1" s="46"/>
      <c r="D1" s="46"/>
      <c r="E1" s="46"/>
      <c r="F1" s="46"/>
      <c r="G1" s="46"/>
      <c r="H1" s="46"/>
      <c r="I1" s="46"/>
      <c r="J1" s="46"/>
      <c r="K1" s="46"/>
      <c r="L1" s="46"/>
      <c r="M1" s="46"/>
      <c r="N1" s="46"/>
      <c r="O1" s="46"/>
      <c r="P1" s="46"/>
    </row>
    <row r="2" spans="1:23" ht="15.95" customHeight="1" x14ac:dyDescent="0.25">
      <c r="A2" s="2"/>
      <c r="B2" s="9"/>
      <c r="C2" s="9"/>
      <c r="D2" s="9"/>
      <c r="E2" s="9"/>
      <c r="F2" s="9"/>
      <c r="G2" s="9"/>
      <c r="H2" s="9"/>
      <c r="I2" s="9"/>
      <c r="J2" s="9"/>
      <c r="K2" s="9"/>
      <c r="L2" s="9"/>
      <c r="M2" s="6"/>
      <c r="N2" s="9"/>
      <c r="O2" s="6"/>
      <c r="P2" s="12" t="s">
        <v>44</v>
      </c>
    </row>
    <row r="3" spans="1:23" ht="73.5" customHeight="1" x14ac:dyDescent="0.25">
      <c r="A3" s="3" t="s">
        <v>42</v>
      </c>
      <c r="B3" s="47" t="s">
        <v>1</v>
      </c>
      <c r="C3" s="48" t="s">
        <v>2</v>
      </c>
      <c r="D3" s="48"/>
      <c r="E3" s="48"/>
      <c r="F3" s="48" t="s">
        <v>3</v>
      </c>
      <c r="G3" s="48"/>
      <c r="H3" s="48"/>
      <c r="I3" s="48" t="s">
        <v>4</v>
      </c>
      <c r="J3" s="48"/>
      <c r="K3" s="48"/>
      <c r="L3" s="49" t="s">
        <v>5</v>
      </c>
      <c r="M3" s="49"/>
      <c r="N3" s="49"/>
      <c r="O3" s="49"/>
      <c r="P3" s="49"/>
    </row>
    <row r="4" spans="1:23"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3" x14ac:dyDescent="0.25">
      <c r="A5" s="4" t="s">
        <v>10</v>
      </c>
      <c r="B5" s="16">
        <v>7467</v>
      </c>
      <c r="C5" s="16">
        <v>247</v>
      </c>
      <c r="D5" s="16">
        <v>7</v>
      </c>
      <c r="E5" s="16">
        <f>SUM(C5:D5)</f>
        <v>254</v>
      </c>
      <c r="F5" s="16">
        <v>873</v>
      </c>
      <c r="G5" s="16">
        <v>9</v>
      </c>
      <c r="H5" s="16">
        <f>SUM(F5:G5)</f>
        <v>882</v>
      </c>
      <c r="I5" s="16">
        <v>0</v>
      </c>
      <c r="J5" s="16">
        <v>0</v>
      </c>
      <c r="K5" s="16">
        <f>SUM(I5:J5)</f>
        <v>0</v>
      </c>
      <c r="L5" s="16">
        <f>SUM(C5,F5,I5)</f>
        <v>1120</v>
      </c>
      <c r="M5" s="17">
        <f>L5/P5</f>
        <v>0.9859154929577465</v>
      </c>
      <c r="N5" s="16">
        <f>SUM(D5,G5,J5)</f>
        <v>16</v>
      </c>
      <c r="O5" s="17">
        <f>N5/P5</f>
        <v>1.4084507042253521E-2</v>
      </c>
      <c r="P5" s="16">
        <f>SUM(L5,N5)</f>
        <v>1136</v>
      </c>
      <c r="Q5" s="14"/>
      <c r="R5" s="14"/>
      <c r="S5" s="14"/>
      <c r="T5" s="14"/>
      <c r="U5" s="14"/>
      <c r="V5" s="15"/>
      <c r="W5" s="14"/>
    </row>
    <row r="6" spans="1:23" x14ac:dyDescent="0.25">
      <c r="A6" s="1" t="s">
        <v>11</v>
      </c>
      <c r="B6" s="16">
        <v>963</v>
      </c>
      <c r="C6" s="16">
        <v>18</v>
      </c>
      <c r="D6" s="16">
        <v>0</v>
      </c>
      <c r="E6" s="16">
        <f t="shared" ref="E6:E36" si="0">SUM(C6:D6)</f>
        <v>18</v>
      </c>
      <c r="F6" s="16">
        <v>165</v>
      </c>
      <c r="G6" s="16">
        <v>4</v>
      </c>
      <c r="H6" s="16">
        <f t="shared" ref="H6:H36" si="1">SUM(F6:G6)</f>
        <v>169</v>
      </c>
      <c r="I6" s="16">
        <v>0</v>
      </c>
      <c r="J6" s="16">
        <v>0</v>
      </c>
      <c r="K6" s="16">
        <f t="shared" ref="K6:K36" si="2">SUM(I6:J6)</f>
        <v>0</v>
      </c>
      <c r="L6" s="16">
        <f t="shared" ref="L6:L36" si="3">SUM(C6,F6,I6)</f>
        <v>183</v>
      </c>
      <c r="M6" s="17">
        <f t="shared" ref="M6:M35" si="4">L6/P6</f>
        <v>0.97860962566844922</v>
      </c>
      <c r="N6" s="16">
        <f t="shared" ref="N6:N36" si="5">SUM(D6,G6,J6)</f>
        <v>4</v>
      </c>
      <c r="O6" s="17">
        <f t="shared" ref="O6:O35" si="6">N6/P6</f>
        <v>2.1390374331550801E-2</v>
      </c>
      <c r="P6" s="16">
        <f t="shared" ref="P6:P36" si="7">SUM(L6,N6)</f>
        <v>187</v>
      </c>
      <c r="Q6" s="14"/>
      <c r="R6" s="14"/>
      <c r="S6" s="14"/>
      <c r="T6" s="14"/>
      <c r="U6" s="14"/>
      <c r="V6" s="15"/>
      <c r="W6" s="14"/>
    </row>
    <row r="7" spans="1:23" x14ac:dyDescent="0.25">
      <c r="A7" s="1" t="s">
        <v>12</v>
      </c>
      <c r="B7" s="16">
        <v>1465</v>
      </c>
      <c r="C7" s="16">
        <v>217</v>
      </c>
      <c r="D7" s="16">
        <v>7</v>
      </c>
      <c r="E7" s="16">
        <f t="shared" si="0"/>
        <v>224</v>
      </c>
      <c r="F7" s="16">
        <v>254</v>
      </c>
      <c r="G7" s="16">
        <v>9</v>
      </c>
      <c r="H7" s="16">
        <f t="shared" si="1"/>
        <v>263</v>
      </c>
      <c r="I7" s="16">
        <v>0</v>
      </c>
      <c r="J7" s="16">
        <v>0</v>
      </c>
      <c r="K7" s="16">
        <f t="shared" si="2"/>
        <v>0</v>
      </c>
      <c r="L7" s="16">
        <f t="shared" si="3"/>
        <v>471</v>
      </c>
      <c r="M7" s="17">
        <f t="shared" si="4"/>
        <v>0.96714579055441474</v>
      </c>
      <c r="N7" s="16">
        <f t="shared" si="5"/>
        <v>16</v>
      </c>
      <c r="O7" s="17">
        <f t="shared" si="6"/>
        <v>3.2854209445585217E-2</v>
      </c>
      <c r="P7" s="16">
        <f t="shared" si="7"/>
        <v>487</v>
      </c>
      <c r="Q7" s="14"/>
      <c r="R7" s="14"/>
      <c r="S7" s="14"/>
      <c r="T7" s="14"/>
      <c r="U7" s="14"/>
      <c r="V7" s="15"/>
      <c r="W7" s="14"/>
    </row>
    <row r="8" spans="1:23" x14ac:dyDescent="0.25">
      <c r="A8" s="1" t="s">
        <v>13</v>
      </c>
      <c r="B8" s="16">
        <v>708</v>
      </c>
      <c r="C8" s="16">
        <v>44</v>
      </c>
      <c r="D8" s="16">
        <v>0</v>
      </c>
      <c r="E8" s="16">
        <f t="shared" si="0"/>
        <v>44</v>
      </c>
      <c r="F8" s="16">
        <v>210</v>
      </c>
      <c r="G8" s="16">
        <v>3</v>
      </c>
      <c r="H8" s="16">
        <f t="shared" si="1"/>
        <v>213</v>
      </c>
      <c r="I8" s="16">
        <v>0</v>
      </c>
      <c r="J8" s="16">
        <v>0</v>
      </c>
      <c r="K8" s="16">
        <f t="shared" si="2"/>
        <v>0</v>
      </c>
      <c r="L8" s="16">
        <f t="shared" si="3"/>
        <v>254</v>
      </c>
      <c r="M8" s="17">
        <f t="shared" si="4"/>
        <v>0.98832684824902728</v>
      </c>
      <c r="N8" s="16">
        <f t="shared" si="5"/>
        <v>3</v>
      </c>
      <c r="O8" s="17">
        <f t="shared" si="6"/>
        <v>1.1673151750972763E-2</v>
      </c>
      <c r="P8" s="16">
        <f t="shared" si="7"/>
        <v>257</v>
      </c>
      <c r="Q8" s="14"/>
      <c r="R8" s="14"/>
      <c r="S8" s="14"/>
      <c r="T8" s="14"/>
      <c r="U8" s="14"/>
      <c r="V8" s="15"/>
      <c r="W8" s="14"/>
    </row>
    <row r="9" spans="1:23" x14ac:dyDescent="0.25">
      <c r="A9" s="1" t="s">
        <v>14</v>
      </c>
      <c r="B9" s="16">
        <v>337</v>
      </c>
      <c r="C9" s="16">
        <v>4</v>
      </c>
      <c r="D9" s="16">
        <v>0</v>
      </c>
      <c r="E9" s="16">
        <f t="shared" si="0"/>
        <v>4</v>
      </c>
      <c r="F9" s="16">
        <v>78</v>
      </c>
      <c r="G9" s="16">
        <v>1</v>
      </c>
      <c r="H9" s="16">
        <f t="shared" si="1"/>
        <v>79</v>
      </c>
      <c r="I9" s="16">
        <v>36</v>
      </c>
      <c r="J9" s="16">
        <v>0</v>
      </c>
      <c r="K9" s="16">
        <f t="shared" si="2"/>
        <v>36</v>
      </c>
      <c r="L9" s="16">
        <f t="shared" si="3"/>
        <v>118</v>
      </c>
      <c r="M9" s="17">
        <f t="shared" si="4"/>
        <v>0.99159663865546221</v>
      </c>
      <c r="N9" s="16">
        <f t="shared" si="5"/>
        <v>1</v>
      </c>
      <c r="O9" s="17">
        <f t="shared" si="6"/>
        <v>8.4033613445378148E-3</v>
      </c>
      <c r="P9" s="16">
        <f t="shared" si="7"/>
        <v>119</v>
      </c>
      <c r="Q9" s="14"/>
      <c r="R9" s="14"/>
      <c r="S9" s="14"/>
      <c r="T9" s="14"/>
      <c r="U9" s="14"/>
      <c r="V9" s="15"/>
      <c r="W9" s="14"/>
    </row>
    <row r="10" spans="1:23" x14ac:dyDescent="0.25">
      <c r="A10" s="1" t="s">
        <v>15</v>
      </c>
      <c r="B10" s="16">
        <v>1754</v>
      </c>
      <c r="C10" s="16">
        <v>62</v>
      </c>
      <c r="D10" s="16">
        <v>6</v>
      </c>
      <c r="E10" s="16">
        <f t="shared" si="0"/>
        <v>68</v>
      </c>
      <c r="F10" s="16">
        <v>247</v>
      </c>
      <c r="G10" s="16">
        <v>23</v>
      </c>
      <c r="H10" s="16">
        <f t="shared" si="1"/>
        <v>270</v>
      </c>
      <c r="I10" s="16">
        <v>0</v>
      </c>
      <c r="J10" s="16">
        <v>0</v>
      </c>
      <c r="K10" s="16">
        <f t="shared" si="2"/>
        <v>0</v>
      </c>
      <c r="L10" s="16">
        <f t="shared" si="3"/>
        <v>309</v>
      </c>
      <c r="M10" s="17">
        <f t="shared" si="4"/>
        <v>0.91420118343195267</v>
      </c>
      <c r="N10" s="16">
        <f t="shared" si="5"/>
        <v>29</v>
      </c>
      <c r="O10" s="17">
        <f t="shared" si="6"/>
        <v>8.5798816568047331E-2</v>
      </c>
      <c r="P10" s="16">
        <f t="shared" si="7"/>
        <v>338</v>
      </c>
      <c r="Q10" s="14"/>
      <c r="R10" s="14"/>
      <c r="S10" s="14"/>
      <c r="T10" s="14"/>
      <c r="U10" s="14"/>
      <c r="V10" s="15"/>
      <c r="W10" s="14"/>
    </row>
    <row r="11" spans="1:23" x14ac:dyDescent="0.25">
      <c r="A11" s="1" t="s">
        <v>16</v>
      </c>
      <c r="B11" s="16">
        <v>708</v>
      </c>
      <c r="C11" s="16">
        <v>20</v>
      </c>
      <c r="D11" s="16">
        <v>5</v>
      </c>
      <c r="E11" s="16">
        <f t="shared" si="0"/>
        <v>25</v>
      </c>
      <c r="F11" s="16">
        <v>108</v>
      </c>
      <c r="G11" s="16">
        <v>48</v>
      </c>
      <c r="H11" s="16">
        <f t="shared" si="1"/>
        <v>156</v>
      </c>
      <c r="I11" s="16">
        <v>0</v>
      </c>
      <c r="J11" s="16">
        <v>0</v>
      </c>
      <c r="K11" s="16">
        <f t="shared" si="2"/>
        <v>0</v>
      </c>
      <c r="L11" s="16">
        <f t="shared" si="3"/>
        <v>128</v>
      </c>
      <c r="M11" s="17">
        <f t="shared" si="4"/>
        <v>0.70718232044198892</v>
      </c>
      <c r="N11" s="16">
        <f t="shared" si="5"/>
        <v>53</v>
      </c>
      <c r="O11" s="17">
        <f t="shared" si="6"/>
        <v>0.29281767955801102</v>
      </c>
      <c r="P11" s="16">
        <f t="shared" si="7"/>
        <v>181</v>
      </c>
      <c r="Q11" s="14"/>
      <c r="R11" s="14"/>
      <c r="S11" s="14"/>
      <c r="T11" s="14"/>
      <c r="U11" s="14"/>
      <c r="V11" s="15"/>
      <c r="W11" s="14"/>
    </row>
    <row r="12" spans="1:23" x14ac:dyDescent="0.25">
      <c r="A12" s="1" t="s">
        <v>17</v>
      </c>
      <c r="B12" s="16">
        <v>623</v>
      </c>
      <c r="C12" s="16">
        <v>23</v>
      </c>
      <c r="D12" s="16">
        <v>0</v>
      </c>
      <c r="E12" s="16">
        <f t="shared" si="0"/>
        <v>23</v>
      </c>
      <c r="F12" s="16">
        <v>34</v>
      </c>
      <c r="G12" s="16">
        <v>0</v>
      </c>
      <c r="H12" s="16">
        <f t="shared" si="1"/>
        <v>34</v>
      </c>
      <c r="I12" s="16">
        <v>0</v>
      </c>
      <c r="J12" s="16">
        <v>0</v>
      </c>
      <c r="K12" s="16">
        <f t="shared" si="2"/>
        <v>0</v>
      </c>
      <c r="L12" s="16">
        <f t="shared" si="3"/>
        <v>57</v>
      </c>
      <c r="M12" s="17">
        <f t="shared" si="4"/>
        <v>1</v>
      </c>
      <c r="N12" s="16">
        <f t="shared" si="5"/>
        <v>0</v>
      </c>
      <c r="O12" s="17">
        <f t="shared" si="6"/>
        <v>0</v>
      </c>
      <c r="P12" s="16">
        <f t="shared" si="7"/>
        <v>57</v>
      </c>
      <c r="Q12" s="14"/>
      <c r="R12" s="14"/>
      <c r="S12" s="14"/>
      <c r="T12" s="14"/>
      <c r="U12" s="14"/>
      <c r="V12" s="15"/>
      <c r="W12" s="14"/>
    </row>
    <row r="13" spans="1:23" ht="28.5" x14ac:dyDescent="0.25">
      <c r="A13" s="1" t="s">
        <v>18</v>
      </c>
      <c r="B13" s="16">
        <v>576</v>
      </c>
      <c r="C13" s="16">
        <v>89</v>
      </c>
      <c r="D13" s="16">
        <v>0</v>
      </c>
      <c r="E13" s="16">
        <f t="shared" si="0"/>
        <v>89</v>
      </c>
      <c r="F13" s="16">
        <v>97</v>
      </c>
      <c r="G13" s="16">
        <v>0</v>
      </c>
      <c r="H13" s="16">
        <f t="shared" si="1"/>
        <v>97</v>
      </c>
      <c r="I13" s="16">
        <v>0</v>
      </c>
      <c r="J13" s="16">
        <v>0</v>
      </c>
      <c r="K13" s="16">
        <f t="shared" si="2"/>
        <v>0</v>
      </c>
      <c r="L13" s="16">
        <f t="shared" si="3"/>
        <v>186</v>
      </c>
      <c r="M13" s="17">
        <f t="shared" si="4"/>
        <v>1</v>
      </c>
      <c r="N13" s="16">
        <f t="shared" si="5"/>
        <v>0</v>
      </c>
      <c r="O13" s="17">
        <f t="shared" si="6"/>
        <v>0</v>
      </c>
      <c r="P13" s="16">
        <f t="shared" si="7"/>
        <v>186</v>
      </c>
      <c r="Q13" s="14"/>
      <c r="R13" s="14"/>
      <c r="S13" s="14"/>
      <c r="T13" s="14"/>
      <c r="U13" s="14"/>
      <c r="V13" s="15"/>
      <c r="W13" s="14"/>
    </row>
    <row r="14" spans="1:23" x14ac:dyDescent="0.25">
      <c r="A14" s="1" t="s">
        <v>19</v>
      </c>
      <c r="B14" s="16">
        <v>37</v>
      </c>
      <c r="C14" s="16">
        <v>9</v>
      </c>
      <c r="D14" s="16">
        <v>0</v>
      </c>
      <c r="E14" s="16">
        <f t="shared" si="0"/>
        <v>9</v>
      </c>
      <c r="F14" s="16">
        <v>0</v>
      </c>
      <c r="G14" s="16">
        <v>0</v>
      </c>
      <c r="H14" s="16">
        <f t="shared" si="1"/>
        <v>0</v>
      </c>
      <c r="I14" s="16">
        <v>0</v>
      </c>
      <c r="J14" s="16">
        <v>0</v>
      </c>
      <c r="K14" s="16">
        <f t="shared" si="2"/>
        <v>0</v>
      </c>
      <c r="L14" s="16">
        <f t="shared" si="3"/>
        <v>9</v>
      </c>
      <c r="M14" s="17">
        <f t="shared" si="4"/>
        <v>1</v>
      </c>
      <c r="N14" s="16">
        <f t="shared" si="5"/>
        <v>0</v>
      </c>
      <c r="O14" s="17">
        <f t="shared" si="6"/>
        <v>0</v>
      </c>
      <c r="P14" s="16">
        <f t="shared" si="7"/>
        <v>9</v>
      </c>
      <c r="Q14" s="14"/>
      <c r="R14" s="14"/>
      <c r="S14" s="14"/>
      <c r="T14" s="14"/>
      <c r="U14" s="14"/>
      <c r="V14" s="15"/>
      <c r="W14" s="14"/>
    </row>
    <row r="15" spans="1:23" x14ac:dyDescent="0.25">
      <c r="A15" s="1" t="s">
        <v>20</v>
      </c>
      <c r="B15" s="16">
        <v>2055</v>
      </c>
      <c r="C15" s="16">
        <v>284</v>
      </c>
      <c r="D15" s="16">
        <v>0</v>
      </c>
      <c r="E15" s="16">
        <f t="shared" si="0"/>
        <v>284</v>
      </c>
      <c r="F15" s="16">
        <v>117</v>
      </c>
      <c r="G15" s="16">
        <v>0</v>
      </c>
      <c r="H15" s="16">
        <f t="shared" si="1"/>
        <v>117</v>
      </c>
      <c r="I15" s="16">
        <v>0</v>
      </c>
      <c r="J15" s="16">
        <v>0</v>
      </c>
      <c r="K15" s="16">
        <f t="shared" si="2"/>
        <v>0</v>
      </c>
      <c r="L15" s="16">
        <f t="shared" si="3"/>
        <v>401</v>
      </c>
      <c r="M15" s="17">
        <f t="shared" si="4"/>
        <v>1</v>
      </c>
      <c r="N15" s="16">
        <f t="shared" si="5"/>
        <v>0</v>
      </c>
      <c r="O15" s="17">
        <f t="shared" si="6"/>
        <v>0</v>
      </c>
      <c r="P15" s="16">
        <f t="shared" si="7"/>
        <v>401</v>
      </c>
      <c r="Q15" s="14"/>
      <c r="R15" s="14"/>
      <c r="S15" s="14"/>
      <c r="T15" s="14"/>
      <c r="U15" s="14"/>
      <c r="V15" s="15"/>
      <c r="W15" s="14"/>
    </row>
    <row r="16" spans="1:23" x14ac:dyDescent="0.25">
      <c r="A16" s="1" t="s">
        <v>21</v>
      </c>
      <c r="B16" s="16">
        <v>163</v>
      </c>
      <c r="C16" s="16">
        <v>0</v>
      </c>
      <c r="D16" s="16">
        <v>0</v>
      </c>
      <c r="E16" s="16">
        <f t="shared" si="0"/>
        <v>0</v>
      </c>
      <c r="F16" s="16">
        <v>3</v>
      </c>
      <c r="G16" s="16">
        <v>0</v>
      </c>
      <c r="H16" s="16">
        <f t="shared" si="1"/>
        <v>3</v>
      </c>
      <c r="I16" s="16">
        <v>0</v>
      </c>
      <c r="J16" s="16">
        <v>0</v>
      </c>
      <c r="K16" s="16">
        <f t="shared" si="2"/>
        <v>0</v>
      </c>
      <c r="L16" s="16">
        <f t="shared" si="3"/>
        <v>3</v>
      </c>
      <c r="M16" s="17">
        <f t="shared" si="4"/>
        <v>1</v>
      </c>
      <c r="N16" s="16">
        <f t="shared" si="5"/>
        <v>0</v>
      </c>
      <c r="O16" s="17">
        <f t="shared" si="6"/>
        <v>0</v>
      </c>
      <c r="P16" s="16">
        <f t="shared" si="7"/>
        <v>3</v>
      </c>
      <c r="Q16" s="14"/>
      <c r="R16" s="14"/>
      <c r="S16" s="14"/>
      <c r="T16" s="14"/>
      <c r="U16" s="14"/>
      <c r="V16" s="15"/>
      <c r="W16" s="14"/>
    </row>
    <row r="17" spans="1:23" x14ac:dyDescent="0.25">
      <c r="A17" s="1" t="s">
        <v>22</v>
      </c>
      <c r="B17" s="16">
        <v>210</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5"/>
      <c r="W17" s="14"/>
    </row>
    <row r="18" spans="1:23" x14ac:dyDescent="0.25">
      <c r="A18" s="1" t="s">
        <v>23</v>
      </c>
      <c r="B18" s="16">
        <v>156</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c r="T18" s="14"/>
      <c r="U18" s="14"/>
      <c r="V18" s="15"/>
      <c r="W18" s="14"/>
    </row>
    <row r="19" spans="1:23" x14ac:dyDescent="0.25">
      <c r="A19" s="1" t="s">
        <v>24</v>
      </c>
      <c r="B19" s="16">
        <v>166</v>
      </c>
      <c r="C19" s="16">
        <v>1</v>
      </c>
      <c r="D19" s="16">
        <v>0</v>
      </c>
      <c r="E19" s="16">
        <f t="shared" si="0"/>
        <v>1</v>
      </c>
      <c r="F19" s="16">
        <v>7</v>
      </c>
      <c r="G19" s="16">
        <v>0</v>
      </c>
      <c r="H19" s="16">
        <f t="shared" si="1"/>
        <v>7</v>
      </c>
      <c r="I19" s="16">
        <v>0</v>
      </c>
      <c r="J19" s="16">
        <v>0</v>
      </c>
      <c r="K19" s="16">
        <f t="shared" si="2"/>
        <v>0</v>
      </c>
      <c r="L19" s="16">
        <f t="shared" si="3"/>
        <v>8</v>
      </c>
      <c r="M19" s="17">
        <f t="shared" si="4"/>
        <v>1</v>
      </c>
      <c r="N19" s="16">
        <f t="shared" si="5"/>
        <v>0</v>
      </c>
      <c r="O19" s="17">
        <f t="shared" si="6"/>
        <v>0</v>
      </c>
      <c r="P19" s="16">
        <f t="shared" si="7"/>
        <v>8</v>
      </c>
      <c r="Q19" s="14"/>
      <c r="R19" s="14"/>
      <c r="S19" s="14"/>
      <c r="T19" s="14"/>
      <c r="U19" s="14"/>
      <c r="V19" s="15"/>
      <c r="W19" s="14"/>
    </row>
    <row r="20" spans="1:23" x14ac:dyDescent="0.25">
      <c r="A20" s="1" t="s">
        <v>25</v>
      </c>
      <c r="B20" s="16">
        <v>87</v>
      </c>
      <c r="C20" s="16">
        <v>0</v>
      </c>
      <c r="D20" s="16">
        <v>0</v>
      </c>
      <c r="E20" s="16">
        <f t="shared" si="0"/>
        <v>0</v>
      </c>
      <c r="F20" s="16">
        <v>2</v>
      </c>
      <c r="G20" s="16">
        <v>0</v>
      </c>
      <c r="H20" s="16">
        <f t="shared" si="1"/>
        <v>2</v>
      </c>
      <c r="I20" s="16">
        <v>0</v>
      </c>
      <c r="J20" s="16">
        <v>0</v>
      </c>
      <c r="K20" s="16">
        <f t="shared" si="2"/>
        <v>0</v>
      </c>
      <c r="L20" s="16">
        <f t="shared" si="3"/>
        <v>2</v>
      </c>
      <c r="M20" s="17">
        <f t="shared" si="4"/>
        <v>1</v>
      </c>
      <c r="N20" s="16">
        <f t="shared" si="5"/>
        <v>0</v>
      </c>
      <c r="O20" s="17">
        <f t="shared" si="6"/>
        <v>0</v>
      </c>
      <c r="P20" s="16">
        <f t="shared" si="7"/>
        <v>2</v>
      </c>
      <c r="Q20" s="14"/>
      <c r="R20" s="14"/>
      <c r="S20" s="14"/>
      <c r="T20" s="14"/>
      <c r="U20" s="14"/>
      <c r="V20" s="15"/>
      <c r="W20" s="14"/>
    </row>
    <row r="21" spans="1:23" x14ac:dyDescent="0.25">
      <c r="A21" s="1" t="s">
        <v>26</v>
      </c>
      <c r="B21" s="16">
        <v>406</v>
      </c>
      <c r="C21" s="16">
        <v>21</v>
      </c>
      <c r="D21" s="16">
        <v>0</v>
      </c>
      <c r="E21" s="16">
        <f t="shared" si="0"/>
        <v>21</v>
      </c>
      <c r="F21" s="16">
        <v>2</v>
      </c>
      <c r="G21" s="16">
        <v>0</v>
      </c>
      <c r="H21" s="16">
        <f t="shared" si="1"/>
        <v>2</v>
      </c>
      <c r="I21" s="16">
        <v>0</v>
      </c>
      <c r="J21" s="16">
        <v>0</v>
      </c>
      <c r="K21" s="16">
        <f t="shared" si="2"/>
        <v>0</v>
      </c>
      <c r="L21" s="16">
        <f t="shared" si="3"/>
        <v>23</v>
      </c>
      <c r="M21" s="17">
        <f t="shared" si="4"/>
        <v>1</v>
      </c>
      <c r="N21" s="16">
        <f t="shared" si="5"/>
        <v>0</v>
      </c>
      <c r="O21" s="17">
        <f t="shared" si="6"/>
        <v>0</v>
      </c>
      <c r="P21" s="16">
        <f t="shared" si="7"/>
        <v>23</v>
      </c>
      <c r="Q21" s="14"/>
      <c r="R21" s="14"/>
      <c r="S21" s="14"/>
      <c r="T21" s="14"/>
      <c r="U21" s="14"/>
      <c r="V21" s="15"/>
      <c r="W21" s="14"/>
    </row>
    <row r="22" spans="1:23" x14ac:dyDescent="0.25">
      <c r="A22" s="1" t="s">
        <v>27</v>
      </c>
      <c r="B22" s="16">
        <v>62</v>
      </c>
      <c r="C22" s="16">
        <v>0</v>
      </c>
      <c r="D22" s="16">
        <v>0</v>
      </c>
      <c r="E22" s="16">
        <f t="shared" si="0"/>
        <v>0</v>
      </c>
      <c r="F22" s="16">
        <v>0</v>
      </c>
      <c r="G22" s="16">
        <v>0</v>
      </c>
      <c r="H22" s="16">
        <f t="shared" si="1"/>
        <v>0</v>
      </c>
      <c r="I22" s="16">
        <v>0</v>
      </c>
      <c r="J22" s="16">
        <v>0</v>
      </c>
      <c r="K22" s="16">
        <f t="shared" si="2"/>
        <v>0</v>
      </c>
      <c r="L22" s="16">
        <f t="shared" si="3"/>
        <v>0</v>
      </c>
      <c r="M22" s="17">
        <v>0</v>
      </c>
      <c r="N22" s="16">
        <f t="shared" si="5"/>
        <v>0</v>
      </c>
      <c r="O22" s="17">
        <v>0</v>
      </c>
      <c r="P22" s="16">
        <f t="shared" si="7"/>
        <v>0</v>
      </c>
      <c r="Q22" s="14"/>
      <c r="R22" s="14"/>
      <c r="S22" s="14"/>
      <c r="T22" s="14"/>
      <c r="U22" s="14"/>
      <c r="V22" s="15"/>
      <c r="W22" s="14"/>
    </row>
    <row r="23" spans="1:23" x14ac:dyDescent="0.25">
      <c r="A23" s="1" t="s">
        <v>28</v>
      </c>
      <c r="B23" s="16">
        <v>392</v>
      </c>
      <c r="C23" s="16">
        <v>0</v>
      </c>
      <c r="D23" s="16">
        <v>1</v>
      </c>
      <c r="E23" s="16">
        <f t="shared" si="0"/>
        <v>1</v>
      </c>
      <c r="F23" s="16">
        <v>0</v>
      </c>
      <c r="G23" s="16">
        <v>0</v>
      </c>
      <c r="H23" s="16">
        <f t="shared" si="1"/>
        <v>0</v>
      </c>
      <c r="I23" s="16">
        <v>0</v>
      </c>
      <c r="J23" s="16">
        <v>0</v>
      </c>
      <c r="K23" s="16">
        <f t="shared" si="2"/>
        <v>0</v>
      </c>
      <c r="L23" s="16">
        <f t="shared" si="3"/>
        <v>0</v>
      </c>
      <c r="M23" s="17">
        <f t="shared" si="4"/>
        <v>0</v>
      </c>
      <c r="N23" s="16">
        <f t="shared" si="5"/>
        <v>1</v>
      </c>
      <c r="O23" s="17">
        <f t="shared" si="6"/>
        <v>1</v>
      </c>
      <c r="P23" s="16">
        <f t="shared" si="7"/>
        <v>1</v>
      </c>
      <c r="Q23" s="14"/>
      <c r="R23" s="14"/>
      <c r="S23" s="14"/>
      <c r="T23" s="14"/>
      <c r="U23" s="14"/>
      <c r="V23" s="15"/>
      <c r="W23" s="14"/>
    </row>
    <row r="24" spans="1:23" x14ac:dyDescent="0.25">
      <c r="A24" s="1" t="s">
        <v>29</v>
      </c>
      <c r="B24" s="16">
        <v>31</v>
      </c>
      <c r="C24" s="16">
        <v>1</v>
      </c>
      <c r="D24" s="16">
        <v>0</v>
      </c>
      <c r="E24" s="16">
        <f t="shared" si="0"/>
        <v>1</v>
      </c>
      <c r="F24" s="16">
        <v>0</v>
      </c>
      <c r="G24" s="16">
        <v>0</v>
      </c>
      <c r="H24" s="16">
        <f t="shared" si="1"/>
        <v>0</v>
      </c>
      <c r="I24" s="16">
        <v>0</v>
      </c>
      <c r="J24" s="16">
        <v>0</v>
      </c>
      <c r="K24" s="16">
        <f t="shared" si="2"/>
        <v>0</v>
      </c>
      <c r="L24" s="16">
        <f t="shared" si="3"/>
        <v>1</v>
      </c>
      <c r="M24" s="17">
        <f t="shared" si="4"/>
        <v>1</v>
      </c>
      <c r="N24" s="16">
        <f t="shared" si="5"/>
        <v>0</v>
      </c>
      <c r="O24" s="17">
        <f t="shared" si="6"/>
        <v>0</v>
      </c>
      <c r="P24" s="16">
        <f t="shared" si="7"/>
        <v>1</v>
      </c>
      <c r="Q24" s="14"/>
      <c r="R24" s="14"/>
      <c r="S24" s="14"/>
      <c r="T24" s="14"/>
      <c r="U24" s="14"/>
      <c r="V24" s="15"/>
      <c r="W24" s="14"/>
    </row>
    <row r="25" spans="1:23" x14ac:dyDescent="0.25">
      <c r="A25" s="1" t="s">
        <v>30</v>
      </c>
      <c r="B25" s="16">
        <v>81</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5"/>
      <c r="W25" s="14"/>
    </row>
    <row r="26" spans="1:23" x14ac:dyDescent="0.25">
      <c r="A26" s="1" t="s">
        <v>31</v>
      </c>
      <c r="B26" s="16">
        <v>360</v>
      </c>
      <c r="C26" s="16">
        <v>2</v>
      </c>
      <c r="D26" s="16">
        <v>0</v>
      </c>
      <c r="E26" s="16">
        <f t="shared" si="0"/>
        <v>2</v>
      </c>
      <c r="F26" s="16">
        <v>0</v>
      </c>
      <c r="G26" s="16">
        <v>0</v>
      </c>
      <c r="H26" s="16">
        <f t="shared" si="1"/>
        <v>0</v>
      </c>
      <c r="I26" s="16">
        <v>0</v>
      </c>
      <c r="J26" s="16">
        <v>0</v>
      </c>
      <c r="K26" s="16">
        <f t="shared" si="2"/>
        <v>0</v>
      </c>
      <c r="L26" s="16">
        <f t="shared" si="3"/>
        <v>2</v>
      </c>
      <c r="M26" s="17">
        <f t="shared" si="4"/>
        <v>1</v>
      </c>
      <c r="N26" s="16">
        <f t="shared" si="5"/>
        <v>0</v>
      </c>
      <c r="O26" s="17">
        <f t="shared" si="6"/>
        <v>0</v>
      </c>
      <c r="P26" s="16">
        <f t="shared" si="7"/>
        <v>2</v>
      </c>
      <c r="Q26" s="14"/>
      <c r="R26" s="14"/>
      <c r="S26" s="14"/>
      <c r="T26" s="14"/>
      <c r="U26" s="14"/>
      <c r="V26" s="15"/>
      <c r="W26" s="14"/>
    </row>
    <row r="27" spans="1:23" x14ac:dyDescent="0.25">
      <c r="A27" s="1" t="s">
        <v>32</v>
      </c>
      <c r="B27" s="16">
        <v>318</v>
      </c>
      <c r="C27" s="16">
        <v>8</v>
      </c>
      <c r="D27" s="16">
        <v>0</v>
      </c>
      <c r="E27" s="16">
        <f t="shared" si="0"/>
        <v>8</v>
      </c>
      <c r="F27" s="16">
        <v>0</v>
      </c>
      <c r="G27" s="16">
        <v>0</v>
      </c>
      <c r="H27" s="16">
        <f t="shared" si="1"/>
        <v>0</v>
      </c>
      <c r="I27" s="16">
        <v>0</v>
      </c>
      <c r="J27" s="16">
        <v>0</v>
      </c>
      <c r="K27" s="16">
        <f t="shared" si="2"/>
        <v>0</v>
      </c>
      <c r="L27" s="16">
        <f t="shared" si="3"/>
        <v>8</v>
      </c>
      <c r="M27" s="17">
        <f t="shared" si="4"/>
        <v>1</v>
      </c>
      <c r="N27" s="16">
        <f t="shared" si="5"/>
        <v>0</v>
      </c>
      <c r="O27" s="17">
        <f t="shared" si="6"/>
        <v>0</v>
      </c>
      <c r="P27" s="16">
        <f t="shared" si="7"/>
        <v>8</v>
      </c>
      <c r="Q27" s="14"/>
      <c r="R27" s="14"/>
      <c r="S27" s="14"/>
      <c r="T27" s="14"/>
      <c r="U27" s="14"/>
      <c r="V27" s="15"/>
      <c r="W27" s="14"/>
    </row>
    <row r="28" spans="1:23" x14ac:dyDescent="0.25">
      <c r="A28" s="1" t="s">
        <v>33</v>
      </c>
      <c r="B28" s="16">
        <v>149</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5"/>
      <c r="W28" s="14"/>
    </row>
    <row r="29" spans="1:23" x14ac:dyDescent="0.25">
      <c r="A29" s="1" t="s">
        <v>34</v>
      </c>
      <c r="B29" s="16">
        <v>72</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5"/>
      <c r="W29" s="14"/>
    </row>
    <row r="30" spans="1:23" x14ac:dyDescent="0.25">
      <c r="A30" s="1" t="s">
        <v>35</v>
      </c>
      <c r="B30" s="16">
        <v>293</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5"/>
      <c r="W30" s="14"/>
    </row>
    <row r="31" spans="1:23" x14ac:dyDescent="0.25">
      <c r="A31" s="1" t="s">
        <v>36</v>
      </c>
      <c r="B31" s="16">
        <v>455</v>
      </c>
      <c r="C31" s="16">
        <v>31</v>
      </c>
      <c r="D31" s="16">
        <v>2</v>
      </c>
      <c r="E31" s="16">
        <f t="shared" si="0"/>
        <v>33</v>
      </c>
      <c r="F31" s="16">
        <v>92</v>
      </c>
      <c r="G31" s="16">
        <v>7</v>
      </c>
      <c r="H31" s="16">
        <f t="shared" si="1"/>
        <v>99</v>
      </c>
      <c r="I31" s="16">
        <v>0</v>
      </c>
      <c r="J31" s="16">
        <v>0</v>
      </c>
      <c r="K31" s="16">
        <f t="shared" si="2"/>
        <v>0</v>
      </c>
      <c r="L31" s="16">
        <f t="shared" si="3"/>
        <v>123</v>
      </c>
      <c r="M31" s="17">
        <f t="shared" si="4"/>
        <v>0.93181818181818177</v>
      </c>
      <c r="N31" s="16">
        <f t="shared" si="5"/>
        <v>9</v>
      </c>
      <c r="O31" s="17">
        <f t="shared" si="6"/>
        <v>6.8181818181818177E-2</v>
      </c>
      <c r="P31" s="16">
        <f t="shared" si="7"/>
        <v>132</v>
      </c>
      <c r="Q31" s="14"/>
      <c r="R31" s="14"/>
      <c r="S31" s="14"/>
      <c r="T31" s="14"/>
      <c r="U31" s="14"/>
      <c r="V31" s="15"/>
      <c r="W31" s="14"/>
    </row>
    <row r="32" spans="1:23" x14ac:dyDescent="0.25">
      <c r="A32" s="1" t="s">
        <v>37</v>
      </c>
      <c r="B32" s="16">
        <v>30</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5"/>
      <c r="W32" s="14"/>
    </row>
    <row r="33" spans="1:23" x14ac:dyDescent="0.25">
      <c r="A33" s="1" t="s">
        <v>38</v>
      </c>
      <c r="B33" s="16">
        <v>159</v>
      </c>
      <c r="C33" s="16">
        <v>12</v>
      </c>
      <c r="D33" s="16">
        <v>0</v>
      </c>
      <c r="E33" s="16">
        <f t="shared" si="0"/>
        <v>12</v>
      </c>
      <c r="F33" s="16">
        <v>62</v>
      </c>
      <c r="G33" s="16">
        <v>1</v>
      </c>
      <c r="H33" s="16">
        <f t="shared" si="1"/>
        <v>63</v>
      </c>
      <c r="I33" s="16">
        <v>0</v>
      </c>
      <c r="J33" s="16">
        <v>0</v>
      </c>
      <c r="K33" s="16">
        <f t="shared" si="2"/>
        <v>0</v>
      </c>
      <c r="L33" s="16">
        <f t="shared" si="3"/>
        <v>74</v>
      </c>
      <c r="M33" s="17">
        <f t="shared" si="4"/>
        <v>0.98666666666666669</v>
      </c>
      <c r="N33" s="16">
        <f t="shared" si="5"/>
        <v>1</v>
      </c>
      <c r="O33" s="17">
        <f t="shared" si="6"/>
        <v>1.3333333333333334E-2</v>
      </c>
      <c r="P33" s="16">
        <f t="shared" si="7"/>
        <v>75</v>
      </c>
      <c r="Q33" s="14"/>
      <c r="R33" s="14"/>
      <c r="S33" s="14"/>
      <c r="T33" s="14"/>
      <c r="U33" s="14"/>
      <c r="V33" s="15"/>
      <c r="W33" s="14"/>
    </row>
    <row r="34" spans="1:23" x14ac:dyDescent="0.25">
      <c r="A34" s="1" t="s">
        <v>39</v>
      </c>
      <c r="B34" s="16">
        <v>28</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5"/>
      <c r="W34" s="14"/>
    </row>
    <row r="35" spans="1:23" x14ac:dyDescent="0.25">
      <c r="A35" s="1" t="s">
        <v>40</v>
      </c>
      <c r="B35" s="16">
        <v>210</v>
      </c>
      <c r="C35" s="16">
        <v>2</v>
      </c>
      <c r="D35" s="16">
        <v>1</v>
      </c>
      <c r="E35" s="16">
        <f t="shared" si="0"/>
        <v>3</v>
      </c>
      <c r="F35" s="16">
        <v>37</v>
      </c>
      <c r="G35" s="16">
        <v>11</v>
      </c>
      <c r="H35" s="16">
        <f t="shared" si="1"/>
        <v>48</v>
      </c>
      <c r="I35" s="16">
        <v>0</v>
      </c>
      <c r="J35" s="16">
        <v>0</v>
      </c>
      <c r="K35" s="16">
        <f t="shared" si="2"/>
        <v>0</v>
      </c>
      <c r="L35" s="16">
        <f t="shared" si="3"/>
        <v>39</v>
      </c>
      <c r="M35" s="17">
        <f t="shared" si="4"/>
        <v>0.76470588235294112</v>
      </c>
      <c r="N35" s="16">
        <f t="shared" si="5"/>
        <v>12</v>
      </c>
      <c r="O35" s="17">
        <f t="shared" si="6"/>
        <v>0.23529411764705882</v>
      </c>
      <c r="P35" s="16">
        <f t="shared" si="7"/>
        <v>51</v>
      </c>
      <c r="Q35" s="14"/>
      <c r="R35" s="14"/>
      <c r="S35" s="14"/>
      <c r="T35" s="14"/>
      <c r="U35" s="14"/>
      <c r="V35" s="15"/>
      <c r="W35" s="14"/>
    </row>
    <row r="36" spans="1:23" x14ac:dyDescent="0.25">
      <c r="A36" s="1" t="s">
        <v>41</v>
      </c>
      <c r="B36" s="16">
        <v>0</v>
      </c>
      <c r="C36" s="16">
        <v>0</v>
      </c>
      <c r="D36" s="16">
        <v>0</v>
      </c>
      <c r="E36" s="16">
        <f t="shared" si="0"/>
        <v>0</v>
      </c>
      <c r="F36" s="16">
        <v>0</v>
      </c>
      <c r="G36" s="16">
        <v>0</v>
      </c>
      <c r="H36" s="16">
        <f t="shared" si="1"/>
        <v>0</v>
      </c>
      <c r="I36" s="16">
        <v>0</v>
      </c>
      <c r="J36" s="16">
        <v>0</v>
      </c>
      <c r="K36" s="16">
        <f t="shared" si="2"/>
        <v>0</v>
      </c>
      <c r="L36" s="16">
        <f t="shared" si="3"/>
        <v>0</v>
      </c>
      <c r="M36" s="17">
        <v>0</v>
      </c>
      <c r="N36" s="16">
        <f t="shared" si="5"/>
        <v>0</v>
      </c>
      <c r="O36" s="17">
        <v>0</v>
      </c>
      <c r="P36" s="16">
        <f t="shared" si="7"/>
        <v>0</v>
      </c>
      <c r="Q36" s="14"/>
      <c r="R36" s="14"/>
      <c r="S36" s="14"/>
      <c r="T36" s="14"/>
      <c r="U36" s="14"/>
      <c r="V36" s="15"/>
      <c r="W36" s="14"/>
    </row>
    <row r="37" spans="1:23" s="13" customFormat="1" x14ac:dyDescent="0.25">
      <c r="A37" s="42" t="s">
        <v>43</v>
      </c>
      <c r="B37" s="43"/>
      <c r="C37" s="43"/>
      <c r="D37" s="43"/>
      <c r="E37" s="43"/>
      <c r="F37" s="43"/>
      <c r="G37" s="43"/>
      <c r="H37" s="43"/>
      <c r="I37" s="43"/>
      <c r="J37" s="43"/>
      <c r="K37" s="43"/>
      <c r="L37" s="43"/>
      <c r="M37" s="43"/>
      <c r="N37" s="43"/>
      <c r="O37" s="43"/>
      <c r="P37" s="43"/>
    </row>
  </sheetData>
  <mergeCells count="7">
    <mergeCell ref="A37:P37"/>
    <mergeCell ref="A1:P1"/>
    <mergeCell ref="B3:B4"/>
    <mergeCell ref="C3:E3"/>
    <mergeCell ref="F3:H3"/>
    <mergeCell ref="I3:K3"/>
    <mergeCell ref="L3:P3"/>
  </mergeCells>
  <phoneticPr fontId="2"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0412-1224-4FFA-B7E1-A4ADAE7A413C}">
  <sheetPr>
    <tabColor rgb="FFCCFFCC"/>
    <pageSetUpPr fitToPage="1"/>
  </sheetPr>
  <dimension ref="A1:AC38"/>
  <sheetViews>
    <sheetView view="pageBreakPreview" zoomScaleNormal="115" zoomScaleSheetLayoutView="100" workbookViewId="0">
      <pane ySplit="4" topLeftCell="A5" activePane="bottomLeft" state="frozen"/>
      <selection activeCell="H25" sqref="H25"/>
      <selection pane="bottomLeft" activeCell="T7" sqref="T7"/>
    </sheetView>
  </sheetViews>
  <sheetFormatPr defaultRowHeight="16.5" x14ac:dyDescent="0.25"/>
  <cols>
    <col min="1" max="1" width="11.625" customWidth="1"/>
    <col min="2" max="2" width="8.625" style="11" customWidth="1"/>
    <col min="3" max="4" width="5.625" style="11" customWidth="1"/>
    <col min="5" max="5" width="5.75" style="11" customWidth="1"/>
    <col min="6" max="6" width="8.5" style="11" bestFit="1" customWidth="1"/>
    <col min="7" max="7" width="5.625" style="11" customWidth="1"/>
    <col min="8" max="8" width="7.875" style="11" customWidth="1"/>
    <col min="9" max="11" width="5.625" style="11" customWidth="1"/>
    <col min="12" max="12" width="7.625" style="11" customWidth="1"/>
    <col min="13" max="13" width="8.375" style="8" customWidth="1"/>
    <col min="14" max="14" width="5.625" style="11" customWidth="1"/>
    <col min="15" max="15" width="7.25" style="8" customWidth="1"/>
    <col min="16" max="16" width="7.625" style="11" customWidth="1"/>
    <col min="17" max="17" width="7.5" bestFit="1" customWidth="1"/>
    <col min="18" max="18" width="8" style="19" customWidth="1"/>
    <col min="19" max="19" width="5.5" customWidth="1"/>
    <col min="20" max="20" width="10" customWidth="1"/>
    <col min="21" max="21" width="9.125" customWidth="1"/>
    <col min="22" max="22" width="5.5" customWidth="1"/>
  </cols>
  <sheetData>
    <row r="1" spans="1:19" ht="20.25" customHeight="1" x14ac:dyDescent="0.25">
      <c r="A1" s="37" t="s">
        <v>98</v>
      </c>
      <c r="B1" s="38"/>
      <c r="C1" s="38"/>
      <c r="D1" s="38"/>
      <c r="E1" s="38"/>
      <c r="F1" s="38"/>
      <c r="G1" s="38"/>
      <c r="H1" s="38"/>
      <c r="I1" s="38"/>
      <c r="J1" s="38"/>
      <c r="K1" s="38"/>
      <c r="L1" s="38"/>
      <c r="M1" s="38"/>
      <c r="N1" s="38"/>
      <c r="O1" s="38"/>
      <c r="P1" s="38"/>
    </row>
    <row r="2" spans="1:19" ht="15.95" customHeight="1" x14ac:dyDescent="0.25">
      <c r="A2" s="22"/>
      <c r="B2" s="23"/>
      <c r="C2" s="23"/>
      <c r="D2" s="23"/>
      <c r="E2" s="23"/>
      <c r="F2" s="23"/>
      <c r="G2" s="23"/>
      <c r="H2" s="23"/>
      <c r="I2" s="23"/>
      <c r="J2" s="23"/>
      <c r="K2" s="23"/>
      <c r="L2" s="23"/>
      <c r="M2" s="24"/>
      <c r="N2" s="23"/>
      <c r="O2" s="24"/>
      <c r="P2" s="12" t="s">
        <v>44</v>
      </c>
    </row>
    <row r="3" spans="1:19" ht="73.5" customHeight="1" x14ac:dyDescent="0.25">
      <c r="A3" s="25" t="s">
        <v>42</v>
      </c>
      <c r="B3" s="39" t="s">
        <v>1</v>
      </c>
      <c r="C3" s="40" t="s">
        <v>2</v>
      </c>
      <c r="D3" s="40"/>
      <c r="E3" s="40"/>
      <c r="F3" s="40" t="s">
        <v>3</v>
      </c>
      <c r="G3" s="40"/>
      <c r="H3" s="40"/>
      <c r="I3" s="40" t="s">
        <v>4</v>
      </c>
      <c r="J3" s="40"/>
      <c r="K3" s="40"/>
      <c r="L3" s="41" t="s">
        <v>5</v>
      </c>
      <c r="M3" s="41"/>
      <c r="N3" s="41"/>
      <c r="O3" s="41"/>
      <c r="P3" s="41"/>
    </row>
    <row r="4" spans="1:19" x14ac:dyDescent="0.25">
      <c r="A4" s="26" t="s">
        <v>0</v>
      </c>
      <c r="B4" s="39"/>
      <c r="C4" s="27" t="s">
        <v>6</v>
      </c>
      <c r="D4" s="27" t="s">
        <v>7</v>
      </c>
      <c r="E4" s="27" t="s">
        <v>8</v>
      </c>
      <c r="F4" s="27" t="s">
        <v>6</v>
      </c>
      <c r="G4" s="27" t="s">
        <v>7</v>
      </c>
      <c r="H4" s="27" t="s">
        <v>8</v>
      </c>
      <c r="I4" s="27" t="s">
        <v>6</v>
      </c>
      <c r="J4" s="27" t="s">
        <v>7</v>
      </c>
      <c r="K4" s="27" t="s">
        <v>8</v>
      </c>
      <c r="L4" s="27" t="s">
        <v>6</v>
      </c>
      <c r="M4" s="28" t="s">
        <v>9</v>
      </c>
      <c r="N4" s="27" t="s">
        <v>7</v>
      </c>
      <c r="O4" s="28" t="s">
        <v>9</v>
      </c>
      <c r="P4" s="27" t="s">
        <v>8</v>
      </c>
    </row>
    <row r="5" spans="1:19" x14ac:dyDescent="0.25">
      <c r="A5" s="29" t="s">
        <v>66</v>
      </c>
      <c r="B5" s="30">
        <v>12363</v>
      </c>
      <c r="C5" s="30">
        <v>310</v>
      </c>
      <c r="D5" s="30">
        <v>13</v>
      </c>
      <c r="E5" s="30">
        <v>323</v>
      </c>
      <c r="F5" s="30">
        <v>1323</v>
      </c>
      <c r="G5" s="30">
        <v>64</v>
      </c>
      <c r="H5" s="30">
        <v>1387</v>
      </c>
      <c r="I5" s="30">
        <v>0</v>
      </c>
      <c r="J5" s="30">
        <v>0</v>
      </c>
      <c r="K5" s="30">
        <v>0</v>
      </c>
      <c r="L5" s="30">
        <f>C5+F5</f>
        <v>1633</v>
      </c>
      <c r="M5" s="31">
        <f>L5/P5</f>
        <v>0.95497076023391814</v>
      </c>
      <c r="N5" s="30">
        <f>D5+G5</f>
        <v>77</v>
      </c>
      <c r="O5" s="31">
        <f>N5/P5</f>
        <v>4.502923976608187E-2</v>
      </c>
      <c r="P5" s="30">
        <v>1710</v>
      </c>
      <c r="Q5" s="14"/>
      <c r="S5" s="14"/>
    </row>
    <row r="6" spans="1:19" x14ac:dyDescent="0.25">
      <c r="A6" s="32" t="s">
        <v>67</v>
      </c>
      <c r="B6" s="30">
        <v>1679</v>
      </c>
      <c r="C6" s="30">
        <v>23</v>
      </c>
      <c r="D6" s="30">
        <v>1</v>
      </c>
      <c r="E6" s="30">
        <v>24</v>
      </c>
      <c r="F6" s="30">
        <v>273</v>
      </c>
      <c r="G6" s="30">
        <v>19</v>
      </c>
      <c r="H6" s="30">
        <v>292</v>
      </c>
      <c r="I6" s="30">
        <v>0</v>
      </c>
      <c r="J6" s="30">
        <v>0</v>
      </c>
      <c r="K6" s="30">
        <v>0</v>
      </c>
      <c r="L6" s="30">
        <f t="shared" ref="L6:L36" si="0">C6+F6</f>
        <v>296</v>
      </c>
      <c r="M6" s="31">
        <f t="shared" ref="M6:M36" si="1">L6/P6</f>
        <v>0.93670886075949367</v>
      </c>
      <c r="N6" s="30">
        <f t="shared" ref="N6:N36" si="2">D6+G6</f>
        <v>20</v>
      </c>
      <c r="O6" s="31">
        <f t="shared" ref="O6:O36" si="3">N6/P6</f>
        <v>6.3291139240506333E-2</v>
      </c>
      <c r="P6" s="30">
        <v>316</v>
      </c>
      <c r="Q6" s="14"/>
      <c r="S6" s="14"/>
    </row>
    <row r="7" spans="1:19" x14ac:dyDescent="0.25">
      <c r="A7" s="32" t="s">
        <v>68</v>
      </c>
      <c r="B7" s="30">
        <v>2019</v>
      </c>
      <c r="C7" s="30">
        <v>251</v>
      </c>
      <c r="D7" s="30">
        <v>6</v>
      </c>
      <c r="E7" s="30">
        <v>257</v>
      </c>
      <c r="F7" s="30">
        <v>394</v>
      </c>
      <c r="G7" s="30">
        <v>21</v>
      </c>
      <c r="H7" s="30">
        <v>415</v>
      </c>
      <c r="I7" s="30">
        <v>0</v>
      </c>
      <c r="J7" s="30">
        <v>0</v>
      </c>
      <c r="K7" s="30">
        <v>0</v>
      </c>
      <c r="L7" s="30">
        <f t="shared" si="0"/>
        <v>645</v>
      </c>
      <c r="M7" s="31">
        <f t="shared" si="1"/>
        <v>0.9598214285714286</v>
      </c>
      <c r="N7" s="30">
        <f t="shared" si="2"/>
        <v>27</v>
      </c>
      <c r="O7" s="31">
        <f t="shared" si="3"/>
        <v>4.0178571428571432E-2</v>
      </c>
      <c r="P7" s="30">
        <v>672</v>
      </c>
      <c r="Q7" s="14"/>
      <c r="S7" s="14"/>
    </row>
    <row r="8" spans="1:19" x14ac:dyDescent="0.25">
      <c r="A8" s="32" t="s">
        <v>69</v>
      </c>
      <c r="B8" s="30">
        <v>1047</v>
      </c>
      <c r="C8" s="30">
        <v>66</v>
      </c>
      <c r="D8" s="30">
        <v>0</v>
      </c>
      <c r="E8" s="30">
        <v>66</v>
      </c>
      <c r="F8" s="30">
        <v>287</v>
      </c>
      <c r="G8" s="30">
        <v>12</v>
      </c>
      <c r="H8" s="30">
        <v>299</v>
      </c>
      <c r="I8" s="30">
        <v>0</v>
      </c>
      <c r="J8" s="30">
        <v>0</v>
      </c>
      <c r="K8" s="30">
        <v>0</v>
      </c>
      <c r="L8" s="30">
        <f t="shared" si="0"/>
        <v>353</v>
      </c>
      <c r="M8" s="31">
        <f t="shared" si="1"/>
        <v>0.9671232876712329</v>
      </c>
      <c r="N8" s="30">
        <f t="shared" si="2"/>
        <v>12</v>
      </c>
      <c r="O8" s="31">
        <f t="shared" si="3"/>
        <v>3.287671232876712E-2</v>
      </c>
      <c r="P8" s="30">
        <v>365</v>
      </c>
      <c r="Q8" s="14"/>
      <c r="S8" s="14"/>
    </row>
    <row r="9" spans="1:19" x14ac:dyDescent="0.25">
      <c r="A9" s="32" t="s">
        <v>70</v>
      </c>
      <c r="B9" s="30">
        <v>538</v>
      </c>
      <c r="C9" s="30">
        <v>5</v>
      </c>
      <c r="D9" s="30">
        <v>0</v>
      </c>
      <c r="E9" s="30">
        <v>5</v>
      </c>
      <c r="F9" s="30">
        <v>66</v>
      </c>
      <c r="G9" s="30">
        <v>7</v>
      </c>
      <c r="H9" s="30">
        <v>73</v>
      </c>
      <c r="I9" s="30">
        <v>105</v>
      </c>
      <c r="J9" s="30">
        <v>1</v>
      </c>
      <c r="K9" s="30">
        <v>106</v>
      </c>
      <c r="L9" s="30">
        <f t="shared" si="0"/>
        <v>71</v>
      </c>
      <c r="M9" s="31">
        <f t="shared" si="1"/>
        <v>0.3858695652173913</v>
      </c>
      <c r="N9" s="30">
        <f t="shared" si="2"/>
        <v>7</v>
      </c>
      <c r="O9" s="31">
        <f t="shared" si="3"/>
        <v>3.8043478260869568E-2</v>
      </c>
      <c r="P9" s="30">
        <v>184</v>
      </c>
      <c r="Q9" s="14"/>
      <c r="S9" s="14"/>
    </row>
    <row r="10" spans="1:19" x14ac:dyDescent="0.25">
      <c r="A10" s="32" t="s">
        <v>71</v>
      </c>
      <c r="B10" s="30">
        <v>2142</v>
      </c>
      <c r="C10" s="30">
        <v>96</v>
      </c>
      <c r="D10" s="30">
        <v>7</v>
      </c>
      <c r="E10" s="30">
        <v>103</v>
      </c>
      <c r="F10" s="30">
        <v>296</v>
      </c>
      <c r="G10" s="30">
        <v>39</v>
      </c>
      <c r="H10" s="30">
        <v>335</v>
      </c>
      <c r="I10" s="30">
        <v>0</v>
      </c>
      <c r="J10" s="30">
        <v>0</v>
      </c>
      <c r="K10" s="30">
        <v>0</v>
      </c>
      <c r="L10" s="30">
        <f t="shared" si="0"/>
        <v>392</v>
      </c>
      <c r="M10" s="31">
        <f t="shared" si="1"/>
        <v>0.89497716894977164</v>
      </c>
      <c r="N10" s="30">
        <f t="shared" si="2"/>
        <v>46</v>
      </c>
      <c r="O10" s="31">
        <f t="shared" si="3"/>
        <v>0.1050228310502283</v>
      </c>
      <c r="P10" s="30">
        <v>438</v>
      </c>
      <c r="Q10" s="14"/>
      <c r="S10" s="14"/>
    </row>
    <row r="11" spans="1:19" x14ac:dyDescent="0.25">
      <c r="A11" s="32" t="s">
        <v>72</v>
      </c>
      <c r="B11" s="30">
        <v>1108</v>
      </c>
      <c r="C11" s="30">
        <v>35</v>
      </c>
      <c r="D11" s="30">
        <v>11</v>
      </c>
      <c r="E11" s="30">
        <v>46</v>
      </c>
      <c r="F11" s="30">
        <v>150</v>
      </c>
      <c r="G11" s="30">
        <v>98</v>
      </c>
      <c r="H11" s="30">
        <v>248</v>
      </c>
      <c r="I11" s="30">
        <v>0</v>
      </c>
      <c r="J11" s="30">
        <v>0</v>
      </c>
      <c r="K11" s="30">
        <v>0</v>
      </c>
      <c r="L11" s="30">
        <f t="shared" si="0"/>
        <v>185</v>
      </c>
      <c r="M11" s="31">
        <f t="shared" si="1"/>
        <v>0.62925170068027214</v>
      </c>
      <c r="N11" s="30">
        <f t="shared" si="2"/>
        <v>109</v>
      </c>
      <c r="O11" s="31">
        <f t="shared" si="3"/>
        <v>0.37074829931972791</v>
      </c>
      <c r="P11" s="30">
        <v>294</v>
      </c>
      <c r="Q11" s="14"/>
      <c r="S11" s="14"/>
    </row>
    <row r="12" spans="1:19" x14ac:dyDescent="0.25">
      <c r="A12" s="32" t="s">
        <v>73</v>
      </c>
      <c r="B12" s="30">
        <v>722</v>
      </c>
      <c r="C12" s="30">
        <v>24</v>
      </c>
      <c r="D12" s="30">
        <v>0</v>
      </c>
      <c r="E12" s="30">
        <v>24</v>
      </c>
      <c r="F12" s="30">
        <v>29</v>
      </c>
      <c r="G12" s="30">
        <v>1</v>
      </c>
      <c r="H12" s="30">
        <v>30</v>
      </c>
      <c r="I12" s="30">
        <v>0</v>
      </c>
      <c r="J12" s="30">
        <v>0</v>
      </c>
      <c r="K12" s="30">
        <v>0</v>
      </c>
      <c r="L12" s="30">
        <f t="shared" si="0"/>
        <v>53</v>
      </c>
      <c r="M12" s="31">
        <f t="shared" si="1"/>
        <v>0.98148148148148151</v>
      </c>
      <c r="N12" s="30">
        <f t="shared" si="2"/>
        <v>1</v>
      </c>
      <c r="O12" s="31">
        <f t="shared" si="3"/>
        <v>1.8518518518518517E-2</v>
      </c>
      <c r="P12" s="30">
        <v>54</v>
      </c>
      <c r="Q12" s="14"/>
      <c r="S12" s="14"/>
    </row>
    <row r="13" spans="1:19" ht="28.5" x14ac:dyDescent="0.25">
      <c r="A13" s="32" t="s">
        <v>74</v>
      </c>
      <c r="B13" s="30">
        <v>902</v>
      </c>
      <c r="C13" s="30">
        <v>175</v>
      </c>
      <c r="D13" s="30">
        <v>0</v>
      </c>
      <c r="E13" s="30">
        <v>175</v>
      </c>
      <c r="F13" s="30">
        <v>130</v>
      </c>
      <c r="G13" s="30">
        <v>0</v>
      </c>
      <c r="H13" s="30">
        <v>130</v>
      </c>
      <c r="I13" s="30">
        <v>0</v>
      </c>
      <c r="J13" s="30">
        <v>0</v>
      </c>
      <c r="K13" s="30">
        <v>0</v>
      </c>
      <c r="L13" s="30">
        <f t="shared" si="0"/>
        <v>305</v>
      </c>
      <c r="M13" s="31">
        <f t="shared" si="1"/>
        <v>1</v>
      </c>
      <c r="N13" s="30">
        <f t="shared" si="2"/>
        <v>0</v>
      </c>
      <c r="O13" s="31">
        <f t="shared" si="3"/>
        <v>0</v>
      </c>
      <c r="P13" s="30">
        <v>305</v>
      </c>
      <c r="Q13" s="14"/>
      <c r="S13" s="14"/>
    </row>
    <row r="14" spans="1:19" x14ac:dyDescent="0.25">
      <c r="A14" s="32" t="s">
        <v>75</v>
      </c>
      <c r="B14" s="30">
        <v>45</v>
      </c>
      <c r="C14" s="30">
        <v>12</v>
      </c>
      <c r="D14" s="30">
        <v>1</v>
      </c>
      <c r="E14" s="30">
        <v>13</v>
      </c>
      <c r="F14" s="30">
        <v>0</v>
      </c>
      <c r="G14" s="30">
        <v>0</v>
      </c>
      <c r="H14" s="30">
        <v>0</v>
      </c>
      <c r="I14" s="30">
        <v>0</v>
      </c>
      <c r="J14" s="30">
        <v>0</v>
      </c>
      <c r="K14" s="30">
        <v>0</v>
      </c>
      <c r="L14" s="30">
        <f t="shared" si="0"/>
        <v>12</v>
      </c>
      <c r="M14" s="31">
        <f t="shared" si="1"/>
        <v>0.92307692307692313</v>
      </c>
      <c r="N14" s="30">
        <f t="shared" si="2"/>
        <v>1</v>
      </c>
      <c r="O14" s="31">
        <f t="shared" si="3"/>
        <v>7.6923076923076927E-2</v>
      </c>
      <c r="P14" s="30">
        <v>13</v>
      </c>
      <c r="Q14" s="14"/>
      <c r="S14" s="14"/>
    </row>
    <row r="15" spans="1:19" x14ac:dyDescent="0.25">
      <c r="A15" s="32" t="s">
        <v>76</v>
      </c>
      <c r="B15" s="30">
        <v>2495</v>
      </c>
      <c r="C15" s="30">
        <v>370</v>
      </c>
      <c r="D15" s="30">
        <v>3</v>
      </c>
      <c r="E15" s="30">
        <v>373</v>
      </c>
      <c r="F15" s="30">
        <v>179</v>
      </c>
      <c r="G15" s="30">
        <v>0</v>
      </c>
      <c r="H15" s="30">
        <v>179</v>
      </c>
      <c r="I15" s="30">
        <v>0</v>
      </c>
      <c r="J15" s="30">
        <v>0</v>
      </c>
      <c r="K15" s="30">
        <v>0</v>
      </c>
      <c r="L15" s="30">
        <f t="shared" si="0"/>
        <v>549</v>
      </c>
      <c r="M15" s="31">
        <f t="shared" si="1"/>
        <v>0.99456521739130432</v>
      </c>
      <c r="N15" s="30">
        <f t="shared" si="2"/>
        <v>3</v>
      </c>
      <c r="O15" s="31">
        <f t="shared" si="3"/>
        <v>5.434782608695652E-3</v>
      </c>
      <c r="P15" s="30">
        <v>552</v>
      </c>
      <c r="Q15" s="14"/>
      <c r="S15" s="14"/>
    </row>
    <row r="16" spans="1:19" x14ac:dyDescent="0.25">
      <c r="A16" s="32" t="s">
        <v>77</v>
      </c>
      <c r="B16" s="30">
        <v>228</v>
      </c>
      <c r="C16" s="30">
        <v>2</v>
      </c>
      <c r="D16" s="30">
        <v>0</v>
      </c>
      <c r="E16" s="30">
        <v>2</v>
      </c>
      <c r="F16" s="30">
        <v>5</v>
      </c>
      <c r="G16" s="30">
        <v>0</v>
      </c>
      <c r="H16" s="30">
        <v>5</v>
      </c>
      <c r="I16" s="30">
        <v>0</v>
      </c>
      <c r="J16" s="30">
        <v>0</v>
      </c>
      <c r="K16" s="30">
        <v>0</v>
      </c>
      <c r="L16" s="30">
        <f t="shared" si="0"/>
        <v>7</v>
      </c>
      <c r="M16" s="31">
        <f t="shared" si="1"/>
        <v>1</v>
      </c>
      <c r="N16" s="30">
        <f t="shared" si="2"/>
        <v>0</v>
      </c>
      <c r="O16" s="31">
        <f t="shared" si="3"/>
        <v>0</v>
      </c>
      <c r="P16" s="30">
        <v>7</v>
      </c>
      <c r="Q16" s="14"/>
      <c r="S16" s="14"/>
    </row>
    <row r="17" spans="1:19" x14ac:dyDescent="0.25">
      <c r="A17" s="32" t="s">
        <v>78</v>
      </c>
      <c r="B17" s="30">
        <v>233</v>
      </c>
      <c r="C17" s="30">
        <v>0</v>
      </c>
      <c r="D17" s="30">
        <v>0</v>
      </c>
      <c r="E17" s="30">
        <v>0</v>
      </c>
      <c r="F17" s="30">
        <v>0</v>
      </c>
      <c r="G17" s="30">
        <v>0</v>
      </c>
      <c r="H17" s="30">
        <v>0</v>
      </c>
      <c r="I17" s="30">
        <v>0</v>
      </c>
      <c r="J17" s="30">
        <v>0</v>
      </c>
      <c r="K17" s="30">
        <v>0</v>
      </c>
      <c r="L17" s="30">
        <f t="shared" si="0"/>
        <v>0</v>
      </c>
      <c r="M17" s="31">
        <v>0</v>
      </c>
      <c r="N17" s="30">
        <f t="shared" si="2"/>
        <v>0</v>
      </c>
      <c r="O17" s="31">
        <v>0</v>
      </c>
      <c r="P17" s="30">
        <v>0</v>
      </c>
      <c r="Q17" s="14"/>
      <c r="S17" s="14"/>
    </row>
    <row r="18" spans="1:19" x14ac:dyDescent="0.25">
      <c r="A18" s="32" t="s">
        <v>79</v>
      </c>
      <c r="B18" s="30">
        <v>156</v>
      </c>
      <c r="C18" s="30">
        <v>0</v>
      </c>
      <c r="D18" s="30">
        <v>0</v>
      </c>
      <c r="E18" s="30">
        <v>0</v>
      </c>
      <c r="F18" s="30">
        <v>0</v>
      </c>
      <c r="G18" s="30">
        <v>0</v>
      </c>
      <c r="H18" s="30">
        <v>0</v>
      </c>
      <c r="I18" s="30">
        <v>0</v>
      </c>
      <c r="J18" s="30">
        <v>0</v>
      </c>
      <c r="K18" s="30">
        <v>0</v>
      </c>
      <c r="L18" s="30">
        <f t="shared" si="0"/>
        <v>0</v>
      </c>
      <c r="M18" s="31">
        <v>0</v>
      </c>
      <c r="N18" s="30">
        <f t="shared" si="2"/>
        <v>0</v>
      </c>
      <c r="O18" s="31">
        <v>0</v>
      </c>
      <c r="P18" s="30">
        <v>0</v>
      </c>
      <c r="Q18" s="14"/>
      <c r="S18" s="14"/>
    </row>
    <row r="19" spans="1:19" x14ac:dyDescent="0.25">
      <c r="A19" s="32" t="s">
        <v>80</v>
      </c>
      <c r="B19" s="30">
        <v>187</v>
      </c>
      <c r="C19" s="30">
        <v>1</v>
      </c>
      <c r="D19" s="30">
        <v>0</v>
      </c>
      <c r="E19" s="30">
        <v>1</v>
      </c>
      <c r="F19" s="30">
        <v>5</v>
      </c>
      <c r="G19" s="30">
        <v>0</v>
      </c>
      <c r="H19" s="30">
        <v>5</v>
      </c>
      <c r="I19" s="30">
        <v>0</v>
      </c>
      <c r="J19" s="30">
        <v>0</v>
      </c>
      <c r="K19" s="30">
        <v>0</v>
      </c>
      <c r="L19" s="30">
        <f t="shared" si="0"/>
        <v>6</v>
      </c>
      <c r="M19" s="31">
        <f t="shared" si="1"/>
        <v>1</v>
      </c>
      <c r="N19" s="30">
        <f t="shared" si="2"/>
        <v>0</v>
      </c>
      <c r="O19" s="31">
        <f t="shared" si="3"/>
        <v>0</v>
      </c>
      <c r="P19" s="30">
        <v>6</v>
      </c>
      <c r="Q19" s="14"/>
      <c r="S19" s="14"/>
    </row>
    <row r="20" spans="1:19" x14ac:dyDescent="0.25">
      <c r="A20" s="32" t="s">
        <v>81</v>
      </c>
      <c r="B20" s="30">
        <v>96</v>
      </c>
      <c r="C20" s="30">
        <v>0</v>
      </c>
      <c r="D20" s="30">
        <v>0</v>
      </c>
      <c r="E20" s="30">
        <v>0</v>
      </c>
      <c r="F20" s="30">
        <v>0</v>
      </c>
      <c r="G20" s="30">
        <v>0</v>
      </c>
      <c r="H20" s="30">
        <v>0</v>
      </c>
      <c r="I20" s="30">
        <v>0</v>
      </c>
      <c r="J20" s="30">
        <v>0</v>
      </c>
      <c r="K20" s="30">
        <v>0</v>
      </c>
      <c r="L20" s="30">
        <f t="shared" si="0"/>
        <v>0</v>
      </c>
      <c r="M20" s="31">
        <v>0</v>
      </c>
      <c r="N20" s="30">
        <f t="shared" si="2"/>
        <v>0</v>
      </c>
      <c r="O20" s="31">
        <v>0</v>
      </c>
      <c r="P20" s="30">
        <v>0</v>
      </c>
      <c r="Q20" s="14"/>
      <c r="S20" s="14"/>
    </row>
    <row r="21" spans="1:19" x14ac:dyDescent="0.25">
      <c r="A21" s="32" t="s">
        <v>82</v>
      </c>
      <c r="B21" s="30">
        <v>598</v>
      </c>
      <c r="C21" s="30">
        <v>56</v>
      </c>
      <c r="D21" s="30">
        <v>5</v>
      </c>
      <c r="E21" s="30">
        <v>61</v>
      </c>
      <c r="F21" s="30">
        <v>2</v>
      </c>
      <c r="G21" s="30">
        <v>0</v>
      </c>
      <c r="H21" s="30">
        <v>2</v>
      </c>
      <c r="I21" s="30">
        <v>0</v>
      </c>
      <c r="J21" s="30">
        <v>0</v>
      </c>
      <c r="K21" s="30">
        <v>0</v>
      </c>
      <c r="L21" s="30">
        <f t="shared" si="0"/>
        <v>58</v>
      </c>
      <c r="M21" s="31">
        <f t="shared" si="1"/>
        <v>0.92063492063492058</v>
      </c>
      <c r="N21" s="30">
        <f t="shared" si="2"/>
        <v>5</v>
      </c>
      <c r="O21" s="31">
        <f t="shared" si="3"/>
        <v>7.9365079365079361E-2</v>
      </c>
      <c r="P21" s="30">
        <v>63</v>
      </c>
      <c r="Q21" s="14"/>
      <c r="S21" s="14"/>
    </row>
    <row r="22" spans="1:19" x14ac:dyDescent="0.25">
      <c r="A22" s="32" t="s">
        <v>83</v>
      </c>
      <c r="B22" s="30">
        <v>511</v>
      </c>
      <c r="C22" s="30">
        <v>74</v>
      </c>
      <c r="D22" s="30">
        <v>10</v>
      </c>
      <c r="E22" s="30">
        <v>84</v>
      </c>
      <c r="F22" s="30">
        <v>0</v>
      </c>
      <c r="G22" s="30">
        <v>0</v>
      </c>
      <c r="H22" s="30">
        <v>0</v>
      </c>
      <c r="I22" s="30">
        <v>0</v>
      </c>
      <c r="J22" s="30">
        <v>0</v>
      </c>
      <c r="K22" s="30">
        <v>0</v>
      </c>
      <c r="L22" s="30">
        <f t="shared" si="0"/>
        <v>74</v>
      </c>
      <c r="M22" s="31">
        <f t="shared" si="1"/>
        <v>0.88095238095238093</v>
      </c>
      <c r="N22" s="30">
        <f t="shared" si="2"/>
        <v>10</v>
      </c>
      <c r="O22" s="31">
        <f t="shared" si="3"/>
        <v>0.11904761904761904</v>
      </c>
      <c r="P22" s="30">
        <v>84</v>
      </c>
      <c r="Q22" s="14"/>
      <c r="S22" s="14"/>
    </row>
    <row r="23" spans="1:19" x14ac:dyDescent="0.25">
      <c r="A23" s="32" t="s">
        <v>84</v>
      </c>
      <c r="B23" s="30">
        <v>64</v>
      </c>
      <c r="C23" s="30">
        <v>0</v>
      </c>
      <c r="D23" s="30">
        <v>0</v>
      </c>
      <c r="E23" s="30">
        <v>0</v>
      </c>
      <c r="F23" s="30">
        <v>0</v>
      </c>
      <c r="G23" s="30">
        <v>0</v>
      </c>
      <c r="H23" s="30">
        <v>0</v>
      </c>
      <c r="I23" s="30">
        <v>0</v>
      </c>
      <c r="J23" s="30">
        <v>0</v>
      </c>
      <c r="K23" s="30">
        <v>0</v>
      </c>
      <c r="L23" s="30">
        <f t="shared" si="0"/>
        <v>0</v>
      </c>
      <c r="M23" s="31">
        <v>0</v>
      </c>
      <c r="N23" s="30">
        <f t="shared" si="2"/>
        <v>0</v>
      </c>
      <c r="O23" s="31">
        <v>0</v>
      </c>
      <c r="P23" s="30">
        <v>0</v>
      </c>
      <c r="Q23" s="14"/>
      <c r="S23" s="14"/>
    </row>
    <row r="24" spans="1:19" x14ac:dyDescent="0.25">
      <c r="A24" s="32" t="s">
        <v>85</v>
      </c>
      <c r="B24" s="30">
        <v>2601</v>
      </c>
      <c r="C24" s="30">
        <v>0</v>
      </c>
      <c r="D24" s="30">
        <v>0</v>
      </c>
      <c r="E24" s="30">
        <v>0</v>
      </c>
      <c r="F24" s="30">
        <v>0</v>
      </c>
      <c r="G24" s="30">
        <v>0</v>
      </c>
      <c r="H24" s="30">
        <v>0</v>
      </c>
      <c r="I24" s="30">
        <v>0</v>
      </c>
      <c r="J24" s="30">
        <v>0</v>
      </c>
      <c r="K24" s="30">
        <v>0</v>
      </c>
      <c r="L24" s="30">
        <f t="shared" si="0"/>
        <v>0</v>
      </c>
      <c r="M24" s="31">
        <v>0</v>
      </c>
      <c r="N24" s="30">
        <f t="shared" si="2"/>
        <v>0</v>
      </c>
      <c r="O24" s="31">
        <v>0</v>
      </c>
      <c r="P24" s="30">
        <v>0</v>
      </c>
      <c r="Q24" s="14"/>
      <c r="S24" s="14"/>
    </row>
    <row r="25" spans="1:19" x14ac:dyDescent="0.25">
      <c r="A25" s="32" t="s">
        <v>86</v>
      </c>
      <c r="B25" s="30">
        <v>34</v>
      </c>
      <c r="C25" s="30">
        <v>1</v>
      </c>
      <c r="D25" s="30">
        <v>0</v>
      </c>
      <c r="E25" s="30">
        <v>1</v>
      </c>
      <c r="F25" s="30">
        <v>0</v>
      </c>
      <c r="G25" s="30">
        <v>0</v>
      </c>
      <c r="H25" s="30">
        <v>0</v>
      </c>
      <c r="I25" s="30">
        <v>0</v>
      </c>
      <c r="J25" s="30">
        <v>0</v>
      </c>
      <c r="K25" s="30">
        <v>0</v>
      </c>
      <c r="L25" s="30">
        <f t="shared" si="0"/>
        <v>1</v>
      </c>
      <c r="M25" s="31">
        <f t="shared" si="1"/>
        <v>1</v>
      </c>
      <c r="N25" s="30">
        <f t="shared" si="2"/>
        <v>0</v>
      </c>
      <c r="O25" s="31">
        <f t="shared" si="3"/>
        <v>0</v>
      </c>
      <c r="P25" s="30">
        <v>1</v>
      </c>
      <c r="Q25" s="14"/>
      <c r="S25" s="14"/>
    </row>
    <row r="26" spans="1:19" x14ac:dyDescent="0.25">
      <c r="A26" s="32" t="s">
        <v>87</v>
      </c>
      <c r="B26" s="30">
        <v>117</v>
      </c>
      <c r="C26" s="30">
        <v>0</v>
      </c>
      <c r="D26" s="30">
        <v>0</v>
      </c>
      <c r="E26" s="30">
        <v>0</v>
      </c>
      <c r="F26" s="30">
        <v>0</v>
      </c>
      <c r="G26" s="30">
        <v>0</v>
      </c>
      <c r="H26" s="30">
        <v>0</v>
      </c>
      <c r="I26" s="30">
        <v>0</v>
      </c>
      <c r="J26" s="30">
        <v>0</v>
      </c>
      <c r="K26" s="30">
        <v>0</v>
      </c>
      <c r="L26" s="30">
        <f t="shared" si="0"/>
        <v>0</v>
      </c>
      <c r="M26" s="31">
        <v>0</v>
      </c>
      <c r="N26" s="30">
        <f t="shared" si="2"/>
        <v>0</v>
      </c>
      <c r="O26" s="31">
        <v>0</v>
      </c>
      <c r="P26" s="30">
        <v>0</v>
      </c>
      <c r="Q26" s="14"/>
      <c r="S26" s="14"/>
    </row>
    <row r="27" spans="1:19" x14ac:dyDescent="0.25">
      <c r="A27" s="32" t="s">
        <v>88</v>
      </c>
      <c r="B27" s="30">
        <v>449</v>
      </c>
      <c r="C27" s="30">
        <v>6</v>
      </c>
      <c r="D27" s="30">
        <v>1</v>
      </c>
      <c r="E27" s="30">
        <v>7</v>
      </c>
      <c r="F27" s="30">
        <v>0</v>
      </c>
      <c r="G27" s="30">
        <v>0</v>
      </c>
      <c r="H27" s="30">
        <v>0</v>
      </c>
      <c r="I27" s="30">
        <v>0</v>
      </c>
      <c r="J27" s="30">
        <v>0</v>
      </c>
      <c r="K27" s="30">
        <v>0</v>
      </c>
      <c r="L27" s="30">
        <f t="shared" si="0"/>
        <v>6</v>
      </c>
      <c r="M27" s="31">
        <f t="shared" si="1"/>
        <v>0.8571428571428571</v>
      </c>
      <c r="N27" s="30">
        <f t="shared" si="2"/>
        <v>1</v>
      </c>
      <c r="O27" s="31">
        <f t="shared" si="3"/>
        <v>0.14285714285714285</v>
      </c>
      <c r="P27" s="30">
        <v>7</v>
      </c>
      <c r="Q27" s="14"/>
      <c r="S27" s="14"/>
    </row>
    <row r="28" spans="1:19" x14ac:dyDescent="0.25">
      <c r="A28" s="32" t="s">
        <v>89</v>
      </c>
      <c r="B28" s="30">
        <v>511</v>
      </c>
      <c r="C28" s="30">
        <v>16</v>
      </c>
      <c r="D28" s="30">
        <v>0</v>
      </c>
      <c r="E28" s="30">
        <v>16</v>
      </c>
      <c r="F28" s="30">
        <v>0</v>
      </c>
      <c r="G28" s="30">
        <v>0</v>
      </c>
      <c r="H28" s="30">
        <v>0</v>
      </c>
      <c r="I28" s="30">
        <v>0</v>
      </c>
      <c r="J28" s="30">
        <v>0</v>
      </c>
      <c r="K28" s="30">
        <v>0</v>
      </c>
      <c r="L28" s="30">
        <f t="shared" si="0"/>
        <v>16</v>
      </c>
      <c r="M28" s="31">
        <f t="shared" si="1"/>
        <v>1</v>
      </c>
      <c r="N28" s="30">
        <f t="shared" si="2"/>
        <v>0</v>
      </c>
      <c r="O28" s="31">
        <f t="shared" si="3"/>
        <v>0</v>
      </c>
      <c r="P28" s="30">
        <v>16</v>
      </c>
      <c r="Q28" s="14"/>
      <c r="S28" s="14"/>
    </row>
    <row r="29" spans="1:19" x14ac:dyDescent="0.25">
      <c r="A29" s="32" t="s">
        <v>90</v>
      </c>
      <c r="B29" s="30">
        <v>183</v>
      </c>
      <c r="C29" s="30">
        <v>0</v>
      </c>
      <c r="D29" s="30">
        <v>0</v>
      </c>
      <c r="E29" s="30">
        <v>0</v>
      </c>
      <c r="F29" s="30">
        <v>0</v>
      </c>
      <c r="G29" s="30">
        <v>0</v>
      </c>
      <c r="H29" s="30">
        <v>0</v>
      </c>
      <c r="I29" s="30">
        <v>0</v>
      </c>
      <c r="J29" s="30">
        <v>0</v>
      </c>
      <c r="K29" s="30">
        <v>0</v>
      </c>
      <c r="L29" s="30">
        <f t="shared" si="0"/>
        <v>0</v>
      </c>
      <c r="M29" s="31">
        <v>0</v>
      </c>
      <c r="N29" s="30">
        <f t="shared" si="2"/>
        <v>0</v>
      </c>
      <c r="O29" s="31">
        <v>0</v>
      </c>
      <c r="P29" s="30">
        <v>0</v>
      </c>
      <c r="Q29" s="14"/>
      <c r="S29" s="14"/>
    </row>
    <row r="30" spans="1:19" x14ac:dyDescent="0.25">
      <c r="A30" s="32" t="s">
        <v>91</v>
      </c>
      <c r="B30" s="30">
        <v>81</v>
      </c>
      <c r="C30" s="30">
        <v>0</v>
      </c>
      <c r="D30" s="30">
        <v>0</v>
      </c>
      <c r="E30" s="30">
        <v>0</v>
      </c>
      <c r="F30" s="30">
        <v>0</v>
      </c>
      <c r="G30" s="30">
        <v>0</v>
      </c>
      <c r="H30" s="30">
        <v>0</v>
      </c>
      <c r="I30" s="30">
        <v>0</v>
      </c>
      <c r="J30" s="30">
        <v>0</v>
      </c>
      <c r="K30" s="30">
        <v>0</v>
      </c>
      <c r="L30" s="30">
        <f t="shared" si="0"/>
        <v>0</v>
      </c>
      <c r="M30" s="31">
        <v>0</v>
      </c>
      <c r="N30" s="30">
        <f t="shared" si="2"/>
        <v>0</v>
      </c>
      <c r="O30" s="31">
        <v>0</v>
      </c>
      <c r="P30" s="30">
        <v>0</v>
      </c>
      <c r="Q30" s="14"/>
      <c r="S30" s="14"/>
    </row>
    <row r="31" spans="1:19" x14ac:dyDescent="0.25">
      <c r="A31" s="32" t="s">
        <v>92</v>
      </c>
      <c r="B31" s="30">
        <v>350</v>
      </c>
      <c r="C31" s="30">
        <v>6</v>
      </c>
      <c r="D31" s="30">
        <v>0</v>
      </c>
      <c r="E31" s="30">
        <v>6</v>
      </c>
      <c r="F31" s="30">
        <v>0</v>
      </c>
      <c r="G31" s="30">
        <v>0</v>
      </c>
      <c r="H31" s="30">
        <v>0</v>
      </c>
      <c r="I31" s="30">
        <v>0</v>
      </c>
      <c r="J31" s="30">
        <v>0</v>
      </c>
      <c r="K31" s="30">
        <v>0</v>
      </c>
      <c r="L31" s="30">
        <f t="shared" si="0"/>
        <v>6</v>
      </c>
      <c r="M31" s="31">
        <f t="shared" si="1"/>
        <v>1</v>
      </c>
      <c r="N31" s="30">
        <f t="shared" si="2"/>
        <v>0</v>
      </c>
      <c r="O31" s="31">
        <f t="shared" si="3"/>
        <v>0</v>
      </c>
      <c r="P31" s="30">
        <v>6</v>
      </c>
      <c r="Q31" s="14"/>
      <c r="S31" s="14"/>
    </row>
    <row r="32" spans="1:19" x14ac:dyDescent="0.25">
      <c r="A32" s="32" t="s">
        <v>93</v>
      </c>
      <c r="B32" s="30">
        <v>988</v>
      </c>
      <c r="C32" s="30">
        <v>42</v>
      </c>
      <c r="D32" s="30">
        <v>4</v>
      </c>
      <c r="E32" s="30">
        <v>46</v>
      </c>
      <c r="F32" s="30">
        <v>221</v>
      </c>
      <c r="G32" s="30">
        <v>22</v>
      </c>
      <c r="H32" s="30">
        <v>243</v>
      </c>
      <c r="I32" s="30">
        <v>0</v>
      </c>
      <c r="J32" s="30">
        <v>0</v>
      </c>
      <c r="K32" s="30">
        <v>0</v>
      </c>
      <c r="L32" s="30">
        <f t="shared" si="0"/>
        <v>263</v>
      </c>
      <c r="M32" s="31">
        <f t="shared" si="1"/>
        <v>0.91003460207612452</v>
      </c>
      <c r="N32" s="30">
        <f t="shared" si="2"/>
        <v>26</v>
      </c>
      <c r="O32" s="31">
        <f t="shared" si="3"/>
        <v>8.9965397923875437E-2</v>
      </c>
      <c r="P32" s="30">
        <v>289</v>
      </c>
      <c r="Q32" s="14"/>
      <c r="S32" s="14"/>
    </row>
    <row r="33" spans="1:29" x14ac:dyDescent="0.25">
      <c r="A33" s="32" t="s">
        <v>94</v>
      </c>
      <c r="B33" s="30">
        <v>54</v>
      </c>
      <c r="C33" s="30">
        <v>5</v>
      </c>
      <c r="D33" s="30">
        <v>0</v>
      </c>
      <c r="E33" s="30">
        <v>5</v>
      </c>
      <c r="F33" s="30">
        <v>2</v>
      </c>
      <c r="G33" s="30">
        <v>0</v>
      </c>
      <c r="H33" s="30">
        <v>2</v>
      </c>
      <c r="I33" s="30">
        <v>0</v>
      </c>
      <c r="J33" s="30">
        <v>0</v>
      </c>
      <c r="K33" s="30">
        <v>0</v>
      </c>
      <c r="L33" s="30">
        <f t="shared" si="0"/>
        <v>7</v>
      </c>
      <c r="M33" s="31">
        <f t="shared" si="1"/>
        <v>1</v>
      </c>
      <c r="N33" s="30">
        <f t="shared" si="2"/>
        <v>0</v>
      </c>
      <c r="O33" s="31">
        <f t="shared" si="3"/>
        <v>0</v>
      </c>
      <c r="P33" s="30">
        <v>7</v>
      </c>
      <c r="Q33" s="14"/>
      <c r="S33" s="14"/>
    </row>
    <row r="34" spans="1:29" x14ac:dyDescent="0.25">
      <c r="A34" s="32" t="s">
        <v>95</v>
      </c>
      <c r="B34" s="30">
        <v>252</v>
      </c>
      <c r="C34" s="30">
        <v>21</v>
      </c>
      <c r="D34" s="30">
        <v>0</v>
      </c>
      <c r="E34" s="30">
        <v>21</v>
      </c>
      <c r="F34" s="30">
        <v>87</v>
      </c>
      <c r="G34" s="30">
        <v>3</v>
      </c>
      <c r="H34" s="30">
        <v>90</v>
      </c>
      <c r="I34" s="30">
        <v>0</v>
      </c>
      <c r="J34" s="30">
        <v>0</v>
      </c>
      <c r="K34" s="30">
        <v>0</v>
      </c>
      <c r="L34" s="30">
        <f t="shared" si="0"/>
        <v>108</v>
      </c>
      <c r="M34" s="31">
        <f t="shared" si="1"/>
        <v>0.97297297297297303</v>
      </c>
      <c r="N34" s="30">
        <f t="shared" si="2"/>
        <v>3</v>
      </c>
      <c r="O34" s="31">
        <f t="shared" si="3"/>
        <v>2.7027027027027029E-2</v>
      </c>
      <c r="P34" s="30">
        <v>111</v>
      </c>
      <c r="Q34" s="14"/>
      <c r="S34" s="14"/>
    </row>
    <row r="35" spans="1:29" x14ac:dyDescent="0.25">
      <c r="A35" s="32" t="s">
        <v>96</v>
      </c>
      <c r="B35" s="30">
        <v>31</v>
      </c>
      <c r="C35" s="30">
        <v>1</v>
      </c>
      <c r="D35" s="30">
        <v>0</v>
      </c>
      <c r="E35" s="30">
        <v>1</v>
      </c>
      <c r="F35" s="30">
        <v>0</v>
      </c>
      <c r="G35" s="30">
        <v>0</v>
      </c>
      <c r="H35" s="30">
        <v>0</v>
      </c>
      <c r="I35" s="30">
        <v>0</v>
      </c>
      <c r="J35" s="30">
        <v>0</v>
      </c>
      <c r="K35" s="30">
        <v>0</v>
      </c>
      <c r="L35" s="30">
        <f t="shared" si="0"/>
        <v>1</v>
      </c>
      <c r="M35" s="31">
        <f t="shared" si="1"/>
        <v>1</v>
      </c>
      <c r="N35" s="30">
        <f t="shared" si="2"/>
        <v>0</v>
      </c>
      <c r="O35" s="31">
        <f t="shared" si="3"/>
        <v>0</v>
      </c>
      <c r="P35" s="30">
        <v>1</v>
      </c>
      <c r="Q35" s="14"/>
      <c r="S35" s="14"/>
    </row>
    <row r="36" spans="1:29" x14ac:dyDescent="0.25">
      <c r="A36" s="32" t="s">
        <v>97</v>
      </c>
      <c r="B36" s="30">
        <v>393</v>
      </c>
      <c r="C36" s="30">
        <v>10</v>
      </c>
      <c r="D36" s="30">
        <v>4</v>
      </c>
      <c r="E36" s="30">
        <v>14</v>
      </c>
      <c r="F36" s="30">
        <v>77</v>
      </c>
      <c r="G36" s="30">
        <v>22</v>
      </c>
      <c r="H36" s="30">
        <v>99</v>
      </c>
      <c r="I36" s="30">
        <v>0</v>
      </c>
      <c r="J36" s="30">
        <v>0</v>
      </c>
      <c r="K36" s="30">
        <v>0</v>
      </c>
      <c r="L36" s="30">
        <f t="shared" si="0"/>
        <v>87</v>
      </c>
      <c r="M36" s="31">
        <f t="shared" si="1"/>
        <v>0.76991150442477874</v>
      </c>
      <c r="N36" s="30">
        <f t="shared" si="2"/>
        <v>26</v>
      </c>
      <c r="O36" s="31">
        <f t="shared" si="3"/>
        <v>0.23008849557522124</v>
      </c>
      <c r="P36" s="30">
        <v>113</v>
      </c>
      <c r="Q36" s="14"/>
      <c r="S36" s="14"/>
      <c r="T36" s="14"/>
      <c r="U36" s="14"/>
    </row>
    <row r="37" spans="1:29" s="13" customFormat="1" x14ac:dyDescent="0.25">
      <c r="A37" s="34" t="s">
        <v>43</v>
      </c>
      <c r="B37" s="35"/>
      <c r="C37" s="35"/>
      <c r="D37" s="35"/>
      <c r="E37" s="35"/>
      <c r="F37" s="35"/>
      <c r="G37" s="35"/>
      <c r="H37" s="35"/>
      <c r="I37" s="35"/>
      <c r="J37" s="35"/>
      <c r="K37" s="35"/>
      <c r="L37" s="35"/>
      <c r="M37" s="35"/>
      <c r="N37" s="35"/>
      <c r="O37" s="35"/>
      <c r="P37" s="35"/>
      <c r="R37" s="20"/>
    </row>
    <row r="38" spans="1:29" s="13" customFormat="1" ht="150" customHeight="1" x14ac:dyDescent="0.25">
      <c r="A38" s="36" t="s">
        <v>99</v>
      </c>
      <c r="B38" s="36"/>
      <c r="C38" s="36"/>
      <c r="D38" s="36"/>
      <c r="E38" s="36"/>
      <c r="F38" s="36"/>
      <c r="G38" s="36"/>
      <c r="H38" s="36"/>
      <c r="I38" s="36"/>
      <c r="J38" s="36"/>
      <c r="K38" s="36"/>
      <c r="L38" s="36"/>
      <c r="M38" s="36"/>
      <c r="N38" s="36"/>
      <c r="O38" s="36"/>
      <c r="P38" s="36"/>
      <c r="R38" s="21"/>
      <c r="T38"/>
      <c r="U38"/>
      <c r="V38"/>
      <c r="W38"/>
      <c r="X38"/>
      <c r="Y38"/>
      <c r="Z38"/>
      <c r="AA38"/>
      <c r="AB38"/>
      <c r="AC38"/>
    </row>
  </sheetData>
  <mergeCells count="8">
    <mergeCell ref="A37:P37"/>
    <mergeCell ref="A38:P38"/>
    <mergeCell ref="A1:P1"/>
    <mergeCell ref="B3:B4"/>
    <mergeCell ref="C3:E3"/>
    <mergeCell ref="F3:H3"/>
    <mergeCell ref="I3:K3"/>
    <mergeCell ref="L3:P3"/>
  </mergeCells>
  <phoneticPr fontId="9" type="noConversion"/>
  <hyperlinks>
    <hyperlink ref="E5" r:id="rId1" location="土木工程!A1" display="PE_list_by_Mode1andBranch_20240101.xlsx - 土木工程!A1" xr:uid="{2D876946-69BC-4B88-8FC0-102C0F31FBF2}"/>
    <hyperlink ref="E6" r:id="rId2" location="水利工程!A1" display="PE_list_by_Mode1andBranch_20240101.xlsx - 水利工程!A1" xr:uid="{6D2BC186-E5E7-4CFB-A785-9A0E40B9008A}"/>
    <hyperlink ref="E7" r:id="rId3" location="結構工程!A1" display="PE_list_by_Mode1andBranch_20240101.xlsx - 結構工程!A1" xr:uid="{4D1F890A-1D74-4762-99D9-72AA7B2A8AA0}"/>
    <hyperlink ref="E8" r:id="rId4" location="大地工程!A1" display="PE_list_by_Mode1andBranch_20240101.xlsx - 大地工程!A1" xr:uid="{6DEA64CA-370D-4B56-8A05-32265A5155CF}"/>
    <hyperlink ref="E9" r:id="rId5" location="測量!A1" display="PE_list_by_Mode1andBranch_20240101.xlsx - 測量!A1" xr:uid="{F54829DF-7650-47CD-9399-DF823F075B63}"/>
    <hyperlink ref="E10" r:id="rId6" location="環境工程!A1" display="PE_list_by_Mode1andBranch_20240101.xlsx - 環境工程!A1" xr:uid="{6C52B246-683B-42DC-A41A-7C4C75C9585F}"/>
    <hyperlink ref="E11" r:id="rId7" location="都市計畫!A1" display="PE_list_by_Mode1andBranch_20240101.xlsx - 都市計畫!A1" xr:uid="{EB1AE4B8-8DF4-4901-BB84-0A9ABB2852E7}"/>
    <hyperlink ref="E12" r:id="rId8" location="機械工程!A1" display="PE_list_by_Mode1andBranch_20240101.xlsx - 機械工程!A1" xr:uid="{C7AEE5EC-695B-45C9-A352-54D09B0F734E}"/>
    <hyperlink ref="E13" r:id="rId9" location="冷凍空調工程!A1" display="PE_list_by_Mode1andBranch_20240101.xlsx - 冷凍空調工程!A1" xr:uid="{80187651-8D08-4E8A-9FC9-BE3B2504A3CC}"/>
    <hyperlink ref="E14" r:id="rId10" location="造船工程!A1" display="PE_list_by_Mode1andBranch_20240101.xlsx - 造船工程!A1" xr:uid="{43FA6D34-B993-45B5-AF2E-8D465101B85B}"/>
    <hyperlink ref="E15" r:id="rId11" location="電機工程!A1" display="PE_list_by_Mode1andBranch_20240101.xlsx - 電機工程!A1" xr:uid="{0C84619D-13C5-4328-AF80-92E132BE96EA}"/>
    <hyperlink ref="E16" r:id="rId12" location="電子工程!A1" display="PE_list_by_Mode1andBranch_20240101.xlsx - 電子工程!A1" xr:uid="{653C3D0A-8A79-4250-9CE0-C636DEA3A351}"/>
    <hyperlink ref="E17" r:id="rId13" location="資訊!A1" display="PE_list_by_Mode1andBranch_20240101.xlsx - 資訊!A1" xr:uid="{6CC12DF5-2978-4937-9E1F-98AFC46336E8}"/>
    <hyperlink ref="E18" r:id="rId14" location="航空工程!A1" display="PE_list_by_Mode1andBranch_20240101.xlsx - 航空工程!A1" xr:uid="{8352D641-D42D-4CB3-A602-AEC4E1F28156}"/>
    <hyperlink ref="E19" r:id="rId15" location="化學工程!A1" display="PE_list_by_Mode1andBranch_20240101.xlsx - 化學工程!A1" xr:uid="{95A854AE-95D9-43E1-A84F-F737966F0F42}"/>
    <hyperlink ref="E20" r:id="rId16" location="工業工程!A1" display="PE_list_by_Mode1andBranch_20240101.xlsx - 工業工程!A1" xr:uid="{AEE62A0A-1FE6-4714-9233-67F3C28202CB}"/>
    <hyperlink ref="E21" r:id="rId17" location="工業安全!A1" display="PE_list_by_Mode1andBranch_20240101.xlsx - 工業安全!A1" xr:uid="{4CE42DA7-2129-4EE8-84C4-CEF2701DA1F1}"/>
    <hyperlink ref="E22" r:id="rId18" location="職業衛生!A1" display="PE_list_by_Mode1andBranch_20240101.xlsx - 職業衛生!A1" xr:uid="{3701FB57-6857-488B-9F2D-B7F5E6381F81}"/>
    <hyperlink ref="E23" r:id="rId19" location="紡織工程!A1" display="PE_list_by_Mode1andBranch_20240101.xlsx - 紡織工程!A1" xr:uid="{7892DC0A-A2F2-4B6F-8BC0-23A72F8ECD52}"/>
    <hyperlink ref="E24" r:id="rId20" location="食品!A1" display="PE_list_by_Mode1andBranch_20240101.xlsx - 食品!A1" xr:uid="{7EB4E476-15A7-4868-B414-58CAB50FBBAB}"/>
    <hyperlink ref="E25" r:id="rId21" location="冶金工程!A1" display="PE_list_by_Mode1andBranch_20240101.xlsx - 冶金工程!A1" xr:uid="{C7770B17-4DD4-4428-8652-5A3D0F1D524F}"/>
    <hyperlink ref="E26" r:id="rId22" location="農藝!A1" display="PE_list_by_Mode1andBranch_20240101.xlsx - 農藝!A1" xr:uid="{B24F1B58-7BE2-46FF-91EE-C2F30CB7715E}"/>
    <hyperlink ref="E27" r:id="rId23" location="園藝!A1" display="PE_list_by_Mode1andBranch_20240101.xlsx - 園藝!A1" xr:uid="{A05C1B67-8565-43B3-8002-C52EC36F4151}"/>
    <hyperlink ref="E28" r:id="rId24" location="林業!A1" display="PE_list_by_Mode1andBranch_20240101.xlsx - 林業!A1" xr:uid="{2CDB3C90-E154-4CED-A679-678E167F9304}"/>
    <hyperlink ref="E29" r:id="rId25" location="畜牧!A1" display="PE_list_by_Mode1andBranch_20240101.xlsx - 畜牧!A1" xr:uid="{71904041-A5B6-4394-925E-AF7B2B8D135C}"/>
    <hyperlink ref="E30" r:id="rId26" location="漁撈!A1" display="PE_list_by_Mode1andBranch_20240101.xlsx - 漁撈!A1" xr:uid="{B0E84BA7-15A6-4B0A-9BBC-86988B8B4110}"/>
    <hyperlink ref="E31" r:id="rId27" location="水產養殖!A1" display="PE_list_by_Mode1andBranch_20240101.xlsx - 水產養殖!A1" xr:uid="{CBDF9CE1-1BC3-41D0-B320-DE4566DB4908}"/>
    <hyperlink ref="E32" r:id="rId28" location="水土保持!A1" display="PE_list_by_Mode1andBranch_20240101.xlsx - 水土保持!A1" xr:uid="{2ECC1A06-519B-4EA6-8CF1-D4B795966FEC}"/>
    <hyperlink ref="E33" r:id="rId29" location="採礦工程!A1" display="PE_list_by_Mode1andBranch_20240101.xlsx - 採礦工程!A1" xr:uid="{E6CE8D8C-CD68-4EC6-A5B5-423BA9556BE6}"/>
    <hyperlink ref="E34" r:id="rId30" location="應用地質!A1" display="PE_list_by_Mode1andBranch_20240101.xlsx - 應用地質!A1" xr:uid="{EB830CDF-35FA-464B-9053-9155F970285E}"/>
    <hyperlink ref="E35" r:id="rId31" location="礦業安全!A1" display="PE_list_by_Mode1andBranch_20240101.xlsx - 礦業安全!A1" xr:uid="{8C9FA904-BEEE-4998-9BFD-50B65ABB09FA}"/>
    <hyperlink ref="E36" r:id="rId32" location="交通工程!A1" display="PE_list_by_Mode1andBranch_20240101.xlsx - 交通工程!A1" xr:uid="{2379242F-EA2C-4FCF-A3DC-27548D51F667}"/>
    <hyperlink ref="H5" r:id="rId33" location="土木工程!A1" display="PE_list_by_Mode2andBranch_20240101.xlsx - 土木工程!A1" xr:uid="{B908054A-344C-46A8-B7D1-974DE9FE741D}"/>
    <hyperlink ref="H6" r:id="rId34" location="水利工程!A1" display="PE_list_by_Mode2andBranch_20240101.xlsx - 水利工程!A1" xr:uid="{D5439987-6425-43CA-BCAE-1A1A46B08C3A}"/>
    <hyperlink ref="H7" r:id="rId35" location="結構工程!A1" display="PE_list_by_Mode2andBranch_20240101.xlsx - 結構工程!A1" xr:uid="{CCB4F8EA-3DEA-41CF-AF2E-37FED61987D1}"/>
    <hyperlink ref="H8" r:id="rId36" location="大地工程!A1" display="PE_list_by_Mode2andBranch_20240101.xlsx - 大地工程!A1" xr:uid="{3D888529-07AD-4BB0-B755-823BCED96EDE}"/>
    <hyperlink ref="H9" r:id="rId37" location="測量!A1" display="PE_list_by_Mode2andBranch_20240101.xlsx - 測量!A1" xr:uid="{88B9B0F6-C4B4-42C1-8124-84EB3D4D21E3}"/>
    <hyperlink ref="H10" r:id="rId38" location="環境工程!A1" display="PE_list_by_Mode2andBranch_20240101.xlsx - 環境工程!A1" xr:uid="{B3D3169C-5F69-4CAC-B4E3-FBDEC50F6F64}"/>
    <hyperlink ref="H11" r:id="rId39" location="都市計畫!A1" display="PE_list_by_Mode2andBranch_20240101.xlsx - 都市計畫!A1" xr:uid="{D8A7717C-F993-4AA2-9D5C-508DD0788167}"/>
    <hyperlink ref="H12" r:id="rId40" location="機械工程!A1" display="PE_list_by_Mode2andBranch_20240101.xlsx - 機械工程!A1" xr:uid="{47AA7D07-B657-4C79-9201-59D3892C4DBB}"/>
    <hyperlink ref="H13" r:id="rId41" location="冷凍空調工程!A1" display="PE_list_by_Mode2andBranch_20240101.xlsx - 冷凍空調工程!A1" xr:uid="{433743A1-1989-4094-9F9A-93B130FE8820}"/>
    <hyperlink ref="H14" r:id="rId42" location="造船工程!A1" display="PE_list_by_Mode2andBranch_20240101.xlsx - 造船工程!A1" xr:uid="{2CDB555C-4DBA-4D7E-AB1C-9C707FB20814}"/>
    <hyperlink ref="H15" r:id="rId43" location="電機工程!A1" display="PE_list_by_Mode2andBranch_20240101.xlsx - 電機工程!A1" xr:uid="{4313C1B8-0077-4803-AF6B-D61F1997B117}"/>
    <hyperlink ref="H16" r:id="rId44" location="電子工程!A1" display="PE_list_by_Mode2andBranch_20240101.xlsx - 電子工程!A1" xr:uid="{D383A647-6420-477E-84FD-3B960B3E560C}"/>
    <hyperlink ref="H17" r:id="rId45" location="資訊!A1" display="PE_list_by_Mode2andBranch_20240101.xlsx - 資訊!A1" xr:uid="{A2EE77C9-8E16-4103-8C19-C6C3D8F62F57}"/>
    <hyperlink ref="H18" r:id="rId46" location="航空工程!A1" display="PE_list_by_Mode2andBranch_20240101.xlsx - 航空工程!A1" xr:uid="{11240B16-88E6-4CCB-832B-F335DD8A1CC0}"/>
    <hyperlink ref="H19" r:id="rId47" location="化學工程!A1" display="PE_list_by_Mode2andBranch_20240101.xlsx - 化學工程!A1" xr:uid="{F5BB0EEF-2B68-43D5-8203-DB621740223C}"/>
    <hyperlink ref="H20" r:id="rId48" location="工業工程!A1" display="PE_list_by_Mode2andBranch_20240101.xlsx - 工業工程!A1" xr:uid="{88AE53F4-C2B1-46BC-BA77-18B9D936B0A6}"/>
    <hyperlink ref="H21" r:id="rId49" location="工業安全!A1" display="PE_list_by_Mode2andBranch_20240101.xlsx - 工業安全!A1" xr:uid="{5E03A8BD-D536-441D-B2D5-47BDDCE692F6}"/>
    <hyperlink ref="H22" r:id="rId50" location="職業衛生!A1" display="PE_list_by_Mode2andBranch_20240101.xlsx - 職業衛生!A1" xr:uid="{C52D3CE1-2287-4E60-AD35-D7A290BF2185}"/>
    <hyperlink ref="H23" r:id="rId51" location="紡織工程!A1" display="PE_list_by_Mode2andBranch_20240101.xlsx - 紡織工程!A1" xr:uid="{B482A0CD-20AA-4A8A-B899-6842952E721E}"/>
    <hyperlink ref="H24" r:id="rId52" location="食品!A1" display="PE_list_by_Mode2andBranch_20240101.xlsx - 食品!A1" xr:uid="{DD1F6D70-A63D-4EA6-9C23-20CDA9EFC65A}"/>
    <hyperlink ref="H25" r:id="rId53" location="冶金工程!A1" display="PE_list_by_Mode2andBranch_20240101.xlsx - 冶金工程!A1" xr:uid="{CE75CBED-2249-4C4E-A79A-B7CCD37A0CEF}"/>
    <hyperlink ref="H26" r:id="rId54" location="農藝!A1" display="PE_list_by_Mode2andBranch_20240101.xlsx - 農藝!A1" xr:uid="{6C6F51B8-C37A-45C5-B1E0-4BF392FE7FFB}"/>
    <hyperlink ref="H27" r:id="rId55" location="園藝!A1" display="PE_list_by_Mode2andBranch_20240101.xlsx - 園藝!A1" xr:uid="{5879B225-737A-46A4-A955-C5ACBECFDF43}"/>
    <hyperlink ref="H28" r:id="rId56" location="林業!A1" display="PE_list_by_Mode2andBranch_20240101.xlsx - 林業!A1" xr:uid="{1DCBAE3B-52B7-42CA-8FF6-FF4938913F35}"/>
    <hyperlink ref="H29" r:id="rId57" location="畜牧!A1" display="PE_list_by_Mode2andBranch_20240101.xlsx - 畜牧!A1" xr:uid="{8F99058C-4165-430A-946A-6355374C869A}"/>
    <hyperlink ref="H30" r:id="rId58" location="漁撈!A1" display="PE_list_by_Mode2andBranch_20240101.xlsx - 漁撈!A1" xr:uid="{A3C0BD45-DE92-4A8D-B7B3-F54D4174F660}"/>
    <hyperlink ref="H31" r:id="rId59" location="水產養殖!A1" display="PE_list_by_Mode2andBranch_20240101.xlsx - 水產養殖!A1" xr:uid="{1E628818-74C5-4FB4-B211-10871ECC24A7}"/>
    <hyperlink ref="H32" r:id="rId60" location="水土保持!A1" display="PE_list_by_Mode2andBranch_20240101.xlsx - 水土保持!A1" xr:uid="{DFC94D6B-0370-49D8-BD4B-3CDC6D116D0B}"/>
    <hyperlink ref="H33" r:id="rId61" location="採礦工程!A1" display="PE_list_by_Mode2andBranch_20240101.xlsx - 採礦工程!A1" xr:uid="{89451835-5DB0-47AF-8A14-93CA470FE103}"/>
    <hyperlink ref="H34" r:id="rId62" location="應用地質!A1" display="PE_list_by_Mode2andBranch_20240101.xlsx - 應用地質!A1" xr:uid="{FDFBEBF7-B45B-4775-AC28-05B82C6708EC}"/>
    <hyperlink ref="H35" r:id="rId63" location="礦業安全!A1" display="PE_list_by_Mode2andBranch_20240101.xlsx - 礦業安全!A1" xr:uid="{FDBB2D14-56B8-45C3-8A6F-2064038B4F9B}"/>
    <hyperlink ref="H36" r:id="rId64" location="交通工程!A1" display="PE_list_by_Mode2andBranch_20240101.xlsx - 交通工程!A1" xr:uid="{524BB7D7-3CDB-42E5-B98C-46CAE8011BFF}"/>
    <hyperlink ref="K5" r:id="rId65" location="土木工程!A1" display="PE_list_by_Mode3andBranch_20240101.xlsx - 土木工程!A1" xr:uid="{EC38020B-9B20-4B3D-9DC6-7B544A132073}"/>
    <hyperlink ref="K6" r:id="rId66" location="水利工程!A1" display="PE_list_by_Mode3andBranch_20240101.xlsx - 水利工程!A1" xr:uid="{AF2B8A58-13D6-40CF-8C46-94292F9D30DE}"/>
    <hyperlink ref="K7" r:id="rId67" location="結構工程!A1" display="PE_list_by_Mode3andBranch_20240101.xlsx - 結構工程!A1" xr:uid="{2FD46A57-3F79-411E-AB00-C62A21239898}"/>
    <hyperlink ref="K8" r:id="rId68" location="大地工程!A1" display="PE_list_by_Mode3andBranch_20240101.xlsx - 大地工程!A1" xr:uid="{E0F65AE4-272E-4998-8229-28A45967B2D5}"/>
    <hyperlink ref="K9" r:id="rId69" location="測量!A1" display="PE_list_by_Mode3andBranch_20240101.xlsx - 測量!A1" xr:uid="{2EABE543-D766-4454-9109-B3A508DCA204}"/>
    <hyperlink ref="K10" r:id="rId70" location="環境工程!A1" display="PE_list_by_Mode3andBranch_20240101.xlsx - 環境工程!A1" xr:uid="{7F878C50-7136-4403-BF81-2F2B27B2DAB8}"/>
    <hyperlink ref="K11" r:id="rId71" location="都市計畫!A1" display="PE_list_by_Mode3andBranch_20240101.xlsx - 都市計畫!A1" xr:uid="{3E1D85DB-B50F-457F-8E8C-87005AE6A936}"/>
    <hyperlink ref="K12" r:id="rId72" location="機械工程!A1" display="PE_list_by_Mode3andBranch_20240101.xlsx - 機械工程!A1" xr:uid="{9FE7ACEB-1859-48B7-9CE2-B29EF5598D73}"/>
    <hyperlink ref="K13" r:id="rId73" location="冷凍空調工程!A1" display="PE_list_by_Mode3andBranch_20240101.xlsx - 冷凍空調工程!A1" xr:uid="{06499C2C-E9EF-4FC7-A1EE-211F86E9A21E}"/>
    <hyperlink ref="K14" r:id="rId74" location="造船工程!A1" display="PE_list_by_Mode3andBranch_20240101.xlsx - 造船工程!A1" xr:uid="{6B17CB05-85D3-4751-8140-1AE915021E41}"/>
    <hyperlink ref="K15" r:id="rId75" location="電機工程!A1" display="PE_list_by_Mode3andBranch_20240101.xlsx - 電機工程!A1" xr:uid="{C238E8A9-D8CE-4ACE-AFC0-7E9A8694281E}"/>
    <hyperlink ref="K16" r:id="rId76" location="電子工程!A1" display="PE_list_by_Mode3andBranch_20240101.xlsx - 電子工程!A1" xr:uid="{A431B9C7-60F9-4B09-A6CA-AD9681802135}"/>
    <hyperlink ref="K17" r:id="rId77" location="資訊!A1" display="PE_list_by_Mode3andBranch_20240101.xlsx - 資訊!A1" xr:uid="{34563832-47E1-4150-B195-620CE5F9DF92}"/>
    <hyperlink ref="K18" r:id="rId78" location="航空工程!A1" display="PE_list_by_Mode3andBranch_20240101.xlsx - 航空工程!A1" xr:uid="{66833D82-B0BB-4443-AC25-C221D9462785}"/>
    <hyperlink ref="K19" r:id="rId79" location="化學工程!A1" display="PE_list_by_Mode3andBranch_20240101.xlsx - 化學工程!A1" xr:uid="{92F704E0-0064-4B99-9A56-CD574A060819}"/>
    <hyperlink ref="K20" r:id="rId80" location="工業工程!A1" display="PE_list_by_Mode3andBranch_20240101.xlsx - 工業工程!A1" xr:uid="{95F7C26E-F7E2-443E-BFE6-D0F0776D68EE}"/>
    <hyperlink ref="K21" r:id="rId81" location="工業安全!A1" display="PE_list_by_Mode3andBranch_20240101.xlsx - 工業安全!A1" xr:uid="{C47526E5-6201-41F3-A57C-132CA1A909D8}"/>
    <hyperlink ref="K22" r:id="rId82" location="職業衛生!A1" display="PE_list_by_Mode3andBranch_20240101.xlsx - 職業衛生!A1" xr:uid="{FA94A9A2-60A6-4D14-A60A-69A9B7F6E850}"/>
    <hyperlink ref="K23" r:id="rId83" location="紡織工程!A1" display="PE_list_by_Mode3andBranch_20240101.xlsx - 紡織工程!A1" xr:uid="{6D64A484-D47F-4E70-A7CE-7992EFCA431D}"/>
    <hyperlink ref="K24" r:id="rId84" location="食品!A1" display="PE_list_by_Mode3andBranch_20240101.xlsx - 食品!A1" xr:uid="{0C314A9D-1901-4AB1-B215-0E84799B5637}"/>
    <hyperlink ref="K25" r:id="rId85" location="冶金工程!A1" display="PE_list_by_Mode3andBranch_20240101.xlsx - 冶金工程!A1" xr:uid="{4767E24D-4974-40BF-BF05-22518E804A4F}"/>
    <hyperlink ref="K26" r:id="rId86" location="農藝!A1" display="PE_list_by_Mode3andBranch_20240101.xlsx - 農藝!A1" xr:uid="{6B5809CA-D013-4854-873C-046D6E4D0CE1}"/>
    <hyperlink ref="K27" r:id="rId87" location="園藝!A1" display="PE_list_by_Mode3andBranch_20240101.xlsx - 園藝!A1" xr:uid="{BD9F5FB1-4CE3-4E4D-B2AD-0400D4392BDA}"/>
    <hyperlink ref="K28" r:id="rId88" location="林業!A1" display="PE_list_by_Mode3andBranch_20240101.xlsx - 林業!A1" xr:uid="{ABD78145-012F-4292-9B08-2B9EC1267B0B}"/>
    <hyperlink ref="K29" r:id="rId89" location="畜牧!A1" display="PE_list_by_Mode3andBranch_20240101.xlsx - 畜牧!A1" xr:uid="{6D49E66E-1FC9-4996-BF5A-1B9C9395FB21}"/>
    <hyperlink ref="K30" r:id="rId90" location="漁撈!A1" display="PE_list_by_Mode3andBranch_20240101.xlsx - 漁撈!A1" xr:uid="{B01FCC0D-4593-4F04-84E9-D5B2B69E92BA}"/>
    <hyperlink ref="K31" r:id="rId91" location="水產養殖!A1" display="PE_list_by_Mode3andBranch_20240101.xlsx - 水產養殖!A1" xr:uid="{ADB5E5ED-F3C3-48B3-8892-EE44B2571302}"/>
    <hyperlink ref="K32" r:id="rId92" location="水土保持!A1" display="PE_list_by_Mode3andBranch_20240101.xlsx - 水土保持!A1" xr:uid="{6986ACC2-30EA-4A7C-840D-5B99130E7147}"/>
    <hyperlink ref="K33" r:id="rId93" location="採礦工程!A1" display="PE_list_by_Mode3andBranch_20240101.xlsx - 採礦工程!A1" xr:uid="{869323CE-3380-424F-9E3A-B08DA58E6D2F}"/>
    <hyperlink ref="K34" r:id="rId94" location="應用地質!A1" display="PE_list_by_Mode3andBranch_20240101.xlsx - 應用地質!A1" xr:uid="{714818D3-8C07-4912-8F18-B88FD6E930A6}"/>
    <hyperlink ref="K35" r:id="rId95" location="礦業安全!A1" display="PE_list_by_Mode3andBranch_20240101.xlsx - 礦業安全!A1" xr:uid="{7C3A4423-2D7C-4D7E-90C7-7715FB67B06E}"/>
    <hyperlink ref="K36" r:id="rId96" location="交通工程!A1" display="PE_list_by_Mode3andBranch_202401010.xlsx - 交通工程!A1" xr:uid="{18B0BA8B-936A-418C-B66F-5FFBD5868D63}"/>
  </hyperlinks>
  <printOptions horizontalCentered="1"/>
  <pageMargins left="0.39370078740157483" right="0.39370078740157483" top="0.39370078740157483" bottom="0.39370078740157483" header="0.31496062992125984" footer="0.31496062992125984"/>
  <pageSetup paperSize="9" scale="84" orientation="portrait" r:id="rId97"/>
  <drawing r:id="rId9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5872-D57F-4383-9E8E-B1A25BEBA3C3}">
  <sheetPr>
    <tabColor rgb="FFCCFFCC"/>
  </sheetPr>
  <dimension ref="A1:AC38"/>
  <sheetViews>
    <sheetView zoomScale="115" zoomScaleNormal="115" zoomScaleSheetLayoutView="100" workbookViewId="0">
      <pane ySplit="4" topLeftCell="A5" activePane="bottomLeft" state="frozen"/>
      <selection activeCell="H25" sqref="H25"/>
      <selection pane="bottomLeft" activeCell="X5" sqref="X5"/>
    </sheetView>
  </sheetViews>
  <sheetFormatPr defaultRowHeight="16.5" x14ac:dyDescent="0.25"/>
  <cols>
    <col min="1" max="1" width="10.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17" width="7.5" bestFit="1" customWidth="1"/>
    <col min="18" max="18" width="8" style="19" customWidth="1"/>
    <col min="19" max="19" width="5.5" customWidth="1"/>
    <col min="20" max="20" width="10" customWidth="1"/>
    <col min="21" max="21" width="9.125" customWidth="1"/>
    <col min="22" max="22" width="5.5" customWidth="1"/>
  </cols>
  <sheetData>
    <row r="1" spans="1:19" ht="20.25" customHeight="1" x14ac:dyDescent="0.25">
      <c r="A1" s="45" t="s">
        <v>64</v>
      </c>
      <c r="B1" s="46"/>
      <c r="C1" s="46"/>
      <c r="D1" s="46"/>
      <c r="E1" s="46"/>
      <c r="F1" s="46"/>
      <c r="G1" s="46"/>
      <c r="H1" s="46"/>
      <c r="I1" s="46"/>
      <c r="J1" s="46"/>
      <c r="K1" s="46"/>
      <c r="L1" s="46"/>
      <c r="M1" s="46"/>
      <c r="N1" s="46"/>
      <c r="O1" s="46"/>
      <c r="P1" s="46"/>
    </row>
    <row r="2" spans="1:19" ht="15.95" customHeight="1" x14ac:dyDescent="0.25">
      <c r="A2" s="2"/>
      <c r="B2" s="9"/>
      <c r="C2" s="9"/>
      <c r="D2" s="9"/>
      <c r="E2" s="9"/>
      <c r="F2" s="9"/>
      <c r="G2" s="9"/>
      <c r="H2" s="9"/>
      <c r="I2" s="9"/>
      <c r="J2" s="9"/>
      <c r="K2" s="9"/>
      <c r="L2" s="9"/>
      <c r="M2" s="6"/>
      <c r="N2" s="9"/>
      <c r="O2" s="6"/>
      <c r="P2" s="12" t="s">
        <v>44</v>
      </c>
    </row>
    <row r="3" spans="1:19" ht="73.5" customHeight="1" x14ac:dyDescent="0.25">
      <c r="A3" s="3" t="s">
        <v>42</v>
      </c>
      <c r="B3" s="47" t="s">
        <v>1</v>
      </c>
      <c r="C3" s="48" t="s">
        <v>2</v>
      </c>
      <c r="D3" s="48"/>
      <c r="E3" s="48"/>
      <c r="F3" s="48" t="s">
        <v>3</v>
      </c>
      <c r="G3" s="48"/>
      <c r="H3" s="48"/>
      <c r="I3" s="48" t="s">
        <v>4</v>
      </c>
      <c r="J3" s="48"/>
      <c r="K3" s="48"/>
      <c r="L3" s="49" t="s">
        <v>5</v>
      </c>
      <c r="M3" s="49"/>
      <c r="N3" s="49"/>
      <c r="O3" s="49"/>
      <c r="P3" s="49"/>
    </row>
    <row r="4" spans="1:19"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19" x14ac:dyDescent="0.25">
      <c r="A5" s="4" t="s">
        <v>10</v>
      </c>
      <c r="B5" s="16">
        <v>11984</v>
      </c>
      <c r="C5" s="16">
        <v>310</v>
      </c>
      <c r="D5" s="16">
        <v>10</v>
      </c>
      <c r="E5" s="16">
        <f>C5+D5</f>
        <v>320</v>
      </c>
      <c r="F5" s="16">
        <v>1219</v>
      </c>
      <c r="G5" s="16">
        <v>55</v>
      </c>
      <c r="H5" s="16">
        <f>F5+G5</f>
        <v>1274</v>
      </c>
      <c r="I5" s="16">
        <v>0</v>
      </c>
      <c r="J5" s="16">
        <v>0</v>
      </c>
      <c r="K5" s="16">
        <f>I5+J5</f>
        <v>0</v>
      </c>
      <c r="L5" s="16">
        <f>C5+F5+I5</f>
        <v>1529</v>
      </c>
      <c r="M5" s="17">
        <f>L5/P5</f>
        <v>0.95922208281053956</v>
      </c>
      <c r="N5" s="16">
        <f>D5+G5</f>
        <v>65</v>
      </c>
      <c r="O5" s="17">
        <f>N5/P5</f>
        <v>4.0777917189460479E-2</v>
      </c>
      <c r="P5" s="16">
        <f>L5+N5</f>
        <v>1594</v>
      </c>
      <c r="Q5" s="14"/>
      <c r="S5" s="14"/>
    </row>
    <row r="6" spans="1:19" x14ac:dyDescent="0.25">
      <c r="A6" s="1" t="s">
        <v>11</v>
      </c>
      <c r="B6" s="16">
        <v>1614</v>
      </c>
      <c r="C6" s="16">
        <v>22</v>
      </c>
      <c r="D6" s="16">
        <v>1</v>
      </c>
      <c r="E6" s="16">
        <f t="shared" ref="E6:E36" si="0">C6+D6</f>
        <v>23</v>
      </c>
      <c r="F6" s="16">
        <v>255</v>
      </c>
      <c r="G6" s="16">
        <v>18</v>
      </c>
      <c r="H6" s="16">
        <f t="shared" ref="H6:H36" si="1">F6+G6</f>
        <v>273</v>
      </c>
      <c r="I6" s="16">
        <v>0</v>
      </c>
      <c r="J6" s="16">
        <v>0</v>
      </c>
      <c r="K6" s="16">
        <f t="shared" ref="K6:K36" si="2">I6+J6</f>
        <v>0</v>
      </c>
      <c r="L6" s="16">
        <f t="shared" ref="L6:L36" si="3">C6+F6+I6</f>
        <v>277</v>
      </c>
      <c r="M6" s="17">
        <f t="shared" ref="M6:M36" si="4">L6/P6</f>
        <v>0.93581081081081086</v>
      </c>
      <c r="N6" s="16">
        <f t="shared" ref="N6:N36" si="5">D6+G6</f>
        <v>19</v>
      </c>
      <c r="O6" s="17">
        <f t="shared" ref="O6:O36" si="6">N6/P6</f>
        <v>6.4189189189189186E-2</v>
      </c>
      <c r="P6" s="16">
        <f t="shared" ref="P6:P36" si="7">L6+N6</f>
        <v>296</v>
      </c>
      <c r="Q6" s="14"/>
      <c r="S6" s="14"/>
    </row>
    <row r="7" spans="1:19" x14ac:dyDescent="0.25">
      <c r="A7" s="1" t="s">
        <v>12</v>
      </c>
      <c r="B7" s="16">
        <v>1968</v>
      </c>
      <c r="C7" s="16">
        <v>263</v>
      </c>
      <c r="D7" s="16">
        <v>7</v>
      </c>
      <c r="E7" s="16">
        <f t="shared" si="0"/>
        <v>270</v>
      </c>
      <c r="F7" s="16">
        <v>393</v>
      </c>
      <c r="G7" s="16">
        <v>19</v>
      </c>
      <c r="H7" s="16">
        <f t="shared" si="1"/>
        <v>412</v>
      </c>
      <c r="I7" s="16">
        <v>0</v>
      </c>
      <c r="J7" s="16">
        <v>0</v>
      </c>
      <c r="K7" s="16">
        <f t="shared" si="2"/>
        <v>0</v>
      </c>
      <c r="L7" s="16">
        <f t="shared" si="3"/>
        <v>656</v>
      </c>
      <c r="M7" s="17">
        <f t="shared" si="4"/>
        <v>0.96187683284457481</v>
      </c>
      <c r="N7" s="16">
        <f t="shared" si="5"/>
        <v>26</v>
      </c>
      <c r="O7" s="17">
        <f t="shared" si="6"/>
        <v>3.8123167155425221E-2</v>
      </c>
      <c r="P7" s="16">
        <f t="shared" si="7"/>
        <v>682</v>
      </c>
      <c r="Q7" s="14"/>
      <c r="S7" s="14"/>
    </row>
    <row r="8" spans="1:19" x14ac:dyDescent="0.25">
      <c r="A8" s="1" t="s">
        <v>13</v>
      </c>
      <c r="B8" s="16">
        <v>1043</v>
      </c>
      <c r="C8" s="16">
        <v>66</v>
      </c>
      <c r="D8" s="16">
        <v>0</v>
      </c>
      <c r="E8" s="16">
        <f t="shared" si="0"/>
        <v>66</v>
      </c>
      <c r="F8" s="16">
        <v>297</v>
      </c>
      <c r="G8" s="16">
        <v>12</v>
      </c>
      <c r="H8" s="16">
        <f t="shared" si="1"/>
        <v>309</v>
      </c>
      <c r="I8" s="16">
        <v>0</v>
      </c>
      <c r="J8" s="16">
        <v>0</v>
      </c>
      <c r="K8" s="16">
        <f t="shared" si="2"/>
        <v>0</v>
      </c>
      <c r="L8" s="16">
        <f t="shared" si="3"/>
        <v>363</v>
      </c>
      <c r="M8" s="17">
        <f t="shared" si="4"/>
        <v>0.96799999999999997</v>
      </c>
      <c r="N8" s="16">
        <f t="shared" si="5"/>
        <v>12</v>
      </c>
      <c r="O8" s="17">
        <f t="shared" si="6"/>
        <v>3.2000000000000001E-2</v>
      </c>
      <c r="P8" s="16">
        <f t="shared" si="7"/>
        <v>375</v>
      </c>
      <c r="Q8" s="14"/>
      <c r="S8" s="14"/>
    </row>
    <row r="9" spans="1:19" x14ac:dyDescent="0.25">
      <c r="A9" s="1" t="s">
        <v>14</v>
      </c>
      <c r="B9" s="16">
        <v>520</v>
      </c>
      <c r="C9" s="16">
        <v>4</v>
      </c>
      <c r="D9" s="16">
        <v>0</v>
      </c>
      <c r="E9" s="16">
        <f t="shared" si="0"/>
        <v>4</v>
      </c>
      <c r="F9" s="16">
        <v>73</v>
      </c>
      <c r="G9" s="16">
        <v>7</v>
      </c>
      <c r="H9" s="16">
        <f t="shared" si="1"/>
        <v>80</v>
      </c>
      <c r="I9" s="16">
        <v>92</v>
      </c>
      <c r="J9" s="16">
        <v>0</v>
      </c>
      <c r="K9" s="16">
        <f t="shared" si="2"/>
        <v>92</v>
      </c>
      <c r="L9" s="16">
        <f t="shared" si="3"/>
        <v>169</v>
      </c>
      <c r="M9" s="17">
        <f t="shared" si="4"/>
        <v>0.96022727272727271</v>
      </c>
      <c r="N9" s="16">
        <f t="shared" si="5"/>
        <v>7</v>
      </c>
      <c r="O9" s="17">
        <f t="shared" si="6"/>
        <v>3.9772727272727272E-2</v>
      </c>
      <c r="P9" s="16">
        <f t="shared" si="7"/>
        <v>176</v>
      </c>
      <c r="Q9" s="14"/>
      <c r="S9" s="14"/>
    </row>
    <row r="10" spans="1:19" x14ac:dyDescent="0.25">
      <c r="A10" s="1" t="s">
        <v>15</v>
      </c>
      <c r="B10" s="16">
        <v>2119</v>
      </c>
      <c r="C10" s="16">
        <v>100</v>
      </c>
      <c r="D10" s="16">
        <v>10</v>
      </c>
      <c r="E10" s="16">
        <f t="shared" si="0"/>
        <v>110</v>
      </c>
      <c r="F10" s="16">
        <v>289</v>
      </c>
      <c r="G10" s="16">
        <v>41</v>
      </c>
      <c r="H10" s="16">
        <f t="shared" si="1"/>
        <v>330</v>
      </c>
      <c r="I10" s="16">
        <v>0</v>
      </c>
      <c r="J10" s="16">
        <v>0</v>
      </c>
      <c r="K10" s="16">
        <f t="shared" si="2"/>
        <v>0</v>
      </c>
      <c r="L10" s="16">
        <f t="shared" si="3"/>
        <v>389</v>
      </c>
      <c r="M10" s="17">
        <f t="shared" si="4"/>
        <v>0.88409090909090904</v>
      </c>
      <c r="N10" s="16">
        <f t="shared" si="5"/>
        <v>51</v>
      </c>
      <c r="O10" s="17">
        <f t="shared" si="6"/>
        <v>0.11590909090909091</v>
      </c>
      <c r="P10" s="16">
        <f t="shared" si="7"/>
        <v>440</v>
      </c>
      <c r="Q10" s="14"/>
      <c r="S10" s="14"/>
    </row>
    <row r="11" spans="1:19" x14ac:dyDescent="0.25">
      <c r="A11" s="1" t="s">
        <v>16</v>
      </c>
      <c r="B11" s="16">
        <v>1076</v>
      </c>
      <c r="C11" s="16">
        <v>40</v>
      </c>
      <c r="D11" s="16">
        <v>6</v>
      </c>
      <c r="E11" s="16">
        <f t="shared" si="0"/>
        <v>46</v>
      </c>
      <c r="F11" s="16">
        <v>137</v>
      </c>
      <c r="G11" s="16">
        <v>93</v>
      </c>
      <c r="H11" s="16">
        <f t="shared" si="1"/>
        <v>230</v>
      </c>
      <c r="I11" s="16">
        <v>0</v>
      </c>
      <c r="J11" s="16">
        <v>0</v>
      </c>
      <c r="K11" s="16">
        <f t="shared" si="2"/>
        <v>0</v>
      </c>
      <c r="L11" s="16">
        <f t="shared" si="3"/>
        <v>177</v>
      </c>
      <c r="M11" s="17">
        <f t="shared" si="4"/>
        <v>0.64130434782608692</v>
      </c>
      <c r="N11" s="16">
        <f t="shared" si="5"/>
        <v>99</v>
      </c>
      <c r="O11" s="17">
        <f t="shared" si="6"/>
        <v>0.35869565217391303</v>
      </c>
      <c r="P11" s="16">
        <f t="shared" si="7"/>
        <v>276</v>
      </c>
      <c r="Q11" s="14"/>
      <c r="S11" s="14"/>
    </row>
    <row r="12" spans="1:19" x14ac:dyDescent="0.25">
      <c r="A12" s="1" t="s">
        <v>17</v>
      </c>
      <c r="B12" s="16">
        <v>717</v>
      </c>
      <c r="C12" s="16">
        <v>25</v>
      </c>
      <c r="D12" s="16">
        <v>0</v>
      </c>
      <c r="E12" s="16">
        <f t="shared" si="0"/>
        <v>25</v>
      </c>
      <c r="F12" s="16">
        <v>28</v>
      </c>
      <c r="G12" s="16">
        <v>1</v>
      </c>
      <c r="H12" s="16">
        <f t="shared" si="1"/>
        <v>29</v>
      </c>
      <c r="I12" s="16">
        <v>0</v>
      </c>
      <c r="J12" s="16">
        <v>0</v>
      </c>
      <c r="K12" s="16">
        <f t="shared" si="2"/>
        <v>0</v>
      </c>
      <c r="L12" s="16">
        <f t="shared" si="3"/>
        <v>53</v>
      </c>
      <c r="M12" s="17">
        <f t="shared" si="4"/>
        <v>0.98148148148148151</v>
      </c>
      <c r="N12" s="16">
        <f t="shared" si="5"/>
        <v>1</v>
      </c>
      <c r="O12" s="17">
        <f t="shared" si="6"/>
        <v>1.8518518518518517E-2</v>
      </c>
      <c r="P12" s="16">
        <f t="shared" si="7"/>
        <v>54</v>
      </c>
      <c r="Q12" s="14"/>
      <c r="S12" s="14"/>
    </row>
    <row r="13" spans="1:19" ht="28.5" x14ac:dyDescent="0.25">
      <c r="A13" s="1" t="s">
        <v>18</v>
      </c>
      <c r="B13" s="16">
        <v>887</v>
      </c>
      <c r="C13" s="16">
        <v>168</v>
      </c>
      <c r="D13" s="16">
        <v>0</v>
      </c>
      <c r="E13" s="16">
        <f t="shared" si="0"/>
        <v>168</v>
      </c>
      <c r="F13" s="16">
        <v>137</v>
      </c>
      <c r="G13" s="16">
        <v>0</v>
      </c>
      <c r="H13" s="16">
        <f t="shared" si="1"/>
        <v>137</v>
      </c>
      <c r="I13" s="16">
        <v>0</v>
      </c>
      <c r="J13" s="16">
        <v>0</v>
      </c>
      <c r="K13" s="16">
        <f t="shared" si="2"/>
        <v>0</v>
      </c>
      <c r="L13" s="16">
        <f t="shared" si="3"/>
        <v>305</v>
      </c>
      <c r="M13" s="17">
        <f t="shared" si="4"/>
        <v>1</v>
      </c>
      <c r="N13" s="16">
        <f t="shared" si="5"/>
        <v>0</v>
      </c>
      <c r="O13" s="17">
        <f t="shared" si="6"/>
        <v>0</v>
      </c>
      <c r="P13" s="16">
        <f t="shared" si="7"/>
        <v>305</v>
      </c>
      <c r="Q13" s="14"/>
      <c r="S13" s="14"/>
    </row>
    <row r="14" spans="1:19" x14ac:dyDescent="0.25">
      <c r="A14" s="1" t="s">
        <v>19</v>
      </c>
      <c r="B14" s="16">
        <v>45</v>
      </c>
      <c r="C14" s="16">
        <v>11</v>
      </c>
      <c r="D14" s="16">
        <v>1</v>
      </c>
      <c r="E14" s="16">
        <f t="shared" si="0"/>
        <v>12</v>
      </c>
      <c r="F14" s="16">
        <v>0</v>
      </c>
      <c r="G14" s="16">
        <v>0</v>
      </c>
      <c r="H14" s="16">
        <f t="shared" si="1"/>
        <v>0</v>
      </c>
      <c r="I14" s="16">
        <v>0</v>
      </c>
      <c r="J14" s="16">
        <v>0</v>
      </c>
      <c r="K14" s="16">
        <f t="shared" si="2"/>
        <v>0</v>
      </c>
      <c r="L14" s="16">
        <f t="shared" si="3"/>
        <v>11</v>
      </c>
      <c r="M14" s="17">
        <f t="shared" si="4"/>
        <v>0.91666666666666663</v>
      </c>
      <c r="N14" s="16">
        <f t="shared" si="5"/>
        <v>1</v>
      </c>
      <c r="O14" s="17">
        <f t="shared" si="6"/>
        <v>8.3333333333333329E-2</v>
      </c>
      <c r="P14" s="16">
        <f t="shared" si="7"/>
        <v>12</v>
      </c>
      <c r="Q14" s="14"/>
      <c r="S14" s="14"/>
    </row>
    <row r="15" spans="1:19" x14ac:dyDescent="0.25">
      <c r="A15" s="1" t="s">
        <v>20</v>
      </c>
      <c r="B15" s="16">
        <v>2460</v>
      </c>
      <c r="C15" s="16">
        <v>358</v>
      </c>
      <c r="D15" s="16">
        <v>3</v>
      </c>
      <c r="E15" s="16">
        <f t="shared" si="0"/>
        <v>361</v>
      </c>
      <c r="F15" s="16">
        <v>169</v>
      </c>
      <c r="G15" s="16">
        <v>0</v>
      </c>
      <c r="H15" s="16">
        <f t="shared" si="1"/>
        <v>169</v>
      </c>
      <c r="I15" s="16">
        <v>0</v>
      </c>
      <c r="J15" s="16">
        <v>0</v>
      </c>
      <c r="K15" s="16">
        <f t="shared" si="2"/>
        <v>0</v>
      </c>
      <c r="L15" s="16">
        <f t="shared" si="3"/>
        <v>527</v>
      </c>
      <c r="M15" s="17">
        <f t="shared" si="4"/>
        <v>0.99433962264150944</v>
      </c>
      <c r="N15" s="16">
        <f t="shared" si="5"/>
        <v>3</v>
      </c>
      <c r="O15" s="17">
        <f t="shared" si="6"/>
        <v>5.6603773584905656E-3</v>
      </c>
      <c r="P15" s="16">
        <f t="shared" si="7"/>
        <v>530</v>
      </c>
      <c r="Q15" s="14"/>
      <c r="S15" s="14"/>
    </row>
    <row r="16" spans="1:19" x14ac:dyDescent="0.25">
      <c r="A16" s="1" t="s">
        <v>21</v>
      </c>
      <c r="B16" s="16">
        <v>229</v>
      </c>
      <c r="C16" s="16">
        <v>2</v>
      </c>
      <c r="D16" s="16">
        <v>0</v>
      </c>
      <c r="E16" s="16">
        <f t="shared" si="0"/>
        <v>2</v>
      </c>
      <c r="F16" s="16">
        <v>5</v>
      </c>
      <c r="G16" s="16">
        <v>0</v>
      </c>
      <c r="H16" s="16">
        <f t="shared" si="1"/>
        <v>5</v>
      </c>
      <c r="I16" s="16">
        <v>0</v>
      </c>
      <c r="J16" s="16">
        <v>0</v>
      </c>
      <c r="K16" s="16">
        <f t="shared" si="2"/>
        <v>0</v>
      </c>
      <c r="L16" s="16">
        <f t="shared" si="3"/>
        <v>7</v>
      </c>
      <c r="M16" s="17">
        <f t="shared" si="4"/>
        <v>1</v>
      </c>
      <c r="N16" s="16">
        <f t="shared" si="5"/>
        <v>0</v>
      </c>
      <c r="O16" s="17">
        <f t="shared" si="6"/>
        <v>0</v>
      </c>
      <c r="P16" s="16">
        <f t="shared" si="7"/>
        <v>7</v>
      </c>
      <c r="Q16" s="14"/>
      <c r="S16" s="14"/>
    </row>
    <row r="17" spans="1:19" x14ac:dyDescent="0.25">
      <c r="A17" s="1" t="s">
        <v>22</v>
      </c>
      <c r="B17" s="16">
        <v>233</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S17" s="14"/>
    </row>
    <row r="18" spans="1:19" x14ac:dyDescent="0.25">
      <c r="A18" s="1" t="s">
        <v>23</v>
      </c>
      <c r="B18" s="16">
        <v>157</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S18" s="14"/>
    </row>
    <row r="19" spans="1:19" x14ac:dyDescent="0.25">
      <c r="A19" s="1" t="s">
        <v>24</v>
      </c>
      <c r="B19" s="16">
        <v>186</v>
      </c>
      <c r="C19" s="16">
        <v>1</v>
      </c>
      <c r="D19" s="16">
        <v>0</v>
      </c>
      <c r="E19" s="16">
        <f t="shared" si="0"/>
        <v>1</v>
      </c>
      <c r="F19" s="16">
        <v>6</v>
      </c>
      <c r="G19" s="16">
        <v>0</v>
      </c>
      <c r="H19" s="16">
        <f t="shared" si="1"/>
        <v>6</v>
      </c>
      <c r="I19" s="16">
        <v>0</v>
      </c>
      <c r="J19" s="16">
        <v>0</v>
      </c>
      <c r="K19" s="16">
        <f t="shared" si="2"/>
        <v>0</v>
      </c>
      <c r="L19" s="16">
        <f t="shared" si="3"/>
        <v>7</v>
      </c>
      <c r="M19" s="17">
        <f t="shared" si="4"/>
        <v>1</v>
      </c>
      <c r="N19" s="16">
        <f t="shared" si="5"/>
        <v>0</v>
      </c>
      <c r="O19" s="17">
        <f t="shared" si="6"/>
        <v>0</v>
      </c>
      <c r="P19" s="16">
        <f t="shared" si="7"/>
        <v>7</v>
      </c>
      <c r="Q19" s="14"/>
      <c r="S19" s="14"/>
    </row>
    <row r="20" spans="1:19" x14ac:dyDescent="0.25">
      <c r="A20" s="1" t="s">
        <v>25</v>
      </c>
      <c r="B20" s="16">
        <v>95</v>
      </c>
      <c r="C20" s="16">
        <v>0</v>
      </c>
      <c r="D20" s="16">
        <v>0</v>
      </c>
      <c r="E20" s="16">
        <f t="shared" si="0"/>
        <v>0</v>
      </c>
      <c r="F20" s="16">
        <v>0</v>
      </c>
      <c r="G20" s="16">
        <v>0</v>
      </c>
      <c r="H20" s="16">
        <f t="shared" si="1"/>
        <v>0</v>
      </c>
      <c r="I20" s="16">
        <v>0</v>
      </c>
      <c r="J20" s="16">
        <v>0</v>
      </c>
      <c r="K20" s="16">
        <f t="shared" si="2"/>
        <v>0</v>
      </c>
      <c r="L20" s="16">
        <f t="shared" si="3"/>
        <v>0</v>
      </c>
      <c r="M20" s="17">
        <v>0</v>
      </c>
      <c r="N20" s="16">
        <f t="shared" si="5"/>
        <v>0</v>
      </c>
      <c r="O20" s="17">
        <v>0</v>
      </c>
      <c r="P20" s="16">
        <f t="shared" si="7"/>
        <v>0</v>
      </c>
      <c r="Q20" s="14"/>
      <c r="S20" s="14"/>
    </row>
    <row r="21" spans="1:19" x14ac:dyDescent="0.25">
      <c r="A21" s="1" t="s">
        <v>26</v>
      </c>
      <c r="B21" s="16">
        <v>578</v>
      </c>
      <c r="C21" s="16">
        <v>52</v>
      </c>
      <c r="D21" s="16">
        <v>4</v>
      </c>
      <c r="E21" s="16">
        <f t="shared" si="0"/>
        <v>56</v>
      </c>
      <c r="F21" s="16">
        <v>2</v>
      </c>
      <c r="G21" s="16">
        <v>0</v>
      </c>
      <c r="H21" s="16">
        <f t="shared" si="1"/>
        <v>2</v>
      </c>
      <c r="I21" s="16">
        <v>0</v>
      </c>
      <c r="J21" s="16">
        <v>0</v>
      </c>
      <c r="K21" s="16">
        <f t="shared" si="2"/>
        <v>0</v>
      </c>
      <c r="L21" s="16">
        <f t="shared" si="3"/>
        <v>54</v>
      </c>
      <c r="M21" s="17">
        <f t="shared" si="4"/>
        <v>0.93103448275862066</v>
      </c>
      <c r="N21" s="16">
        <f t="shared" si="5"/>
        <v>4</v>
      </c>
      <c r="O21" s="17">
        <f t="shared" si="6"/>
        <v>6.8965517241379309E-2</v>
      </c>
      <c r="P21" s="16">
        <f t="shared" si="7"/>
        <v>58</v>
      </c>
      <c r="Q21" s="14"/>
      <c r="S21" s="14"/>
    </row>
    <row r="22" spans="1:19" x14ac:dyDescent="0.25">
      <c r="A22" s="1" t="s">
        <v>27</v>
      </c>
      <c r="B22" s="16">
        <v>65</v>
      </c>
      <c r="C22" s="16">
        <v>0</v>
      </c>
      <c r="D22" s="16">
        <v>0</v>
      </c>
      <c r="E22" s="16">
        <f t="shared" si="0"/>
        <v>0</v>
      </c>
      <c r="F22" s="16">
        <v>0</v>
      </c>
      <c r="G22" s="16">
        <v>0</v>
      </c>
      <c r="H22" s="16">
        <f t="shared" si="1"/>
        <v>0</v>
      </c>
      <c r="I22" s="16">
        <v>0</v>
      </c>
      <c r="J22" s="16">
        <v>0</v>
      </c>
      <c r="K22" s="16">
        <f t="shared" si="2"/>
        <v>0</v>
      </c>
      <c r="L22" s="16">
        <f t="shared" si="3"/>
        <v>0</v>
      </c>
      <c r="M22" s="17">
        <v>0</v>
      </c>
      <c r="N22" s="16">
        <f t="shared" si="5"/>
        <v>0</v>
      </c>
      <c r="O22" s="17">
        <v>0</v>
      </c>
      <c r="P22" s="16">
        <f t="shared" si="7"/>
        <v>0</v>
      </c>
      <c r="Q22" s="14"/>
      <c r="S22" s="14"/>
    </row>
    <row r="23" spans="1:19" x14ac:dyDescent="0.25">
      <c r="A23" s="1" t="s">
        <v>28</v>
      </c>
      <c r="B23" s="16">
        <v>2511</v>
      </c>
      <c r="C23" s="16">
        <v>0</v>
      </c>
      <c r="D23" s="16">
        <v>0</v>
      </c>
      <c r="E23" s="16">
        <f t="shared" si="0"/>
        <v>0</v>
      </c>
      <c r="F23" s="16">
        <v>0</v>
      </c>
      <c r="G23" s="16">
        <v>0</v>
      </c>
      <c r="H23" s="16">
        <f t="shared" si="1"/>
        <v>0</v>
      </c>
      <c r="I23" s="16">
        <v>0</v>
      </c>
      <c r="J23" s="16">
        <v>0</v>
      </c>
      <c r="K23" s="16">
        <f t="shared" si="2"/>
        <v>0</v>
      </c>
      <c r="L23" s="16">
        <f t="shared" si="3"/>
        <v>0</v>
      </c>
      <c r="M23" s="17">
        <v>0</v>
      </c>
      <c r="N23" s="16">
        <f t="shared" si="5"/>
        <v>0</v>
      </c>
      <c r="O23" s="17">
        <v>0</v>
      </c>
      <c r="P23" s="16">
        <f t="shared" si="7"/>
        <v>0</v>
      </c>
      <c r="Q23" s="14"/>
      <c r="S23" s="14"/>
    </row>
    <row r="24" spans="1:19" x14ac:dyDescent="0.25">
      <c r="A24" s="1" t="s">
        <v>29</v>
      </c>
      <c r="B24" s="16">
        <v>35</v>
      </c>
      <c r="C24" s="16">
        <v>1</v>
      </c>
      <c r="D24" s="16">
        <v>0</v>
      </c>
      <c r="E24" s="16">
        <f t="shared" si="0"/>
        <v>1</v>
      </c>
      <c r="F24" s="16">
        <v>0</v>
      </c>
      <c r="G24" s="16">
        <v>0</v>
      </c>
      <c r="H24" s="16">
        <f t="shared" si="1"/>
        <v>0</v>
      </c>
      <c r="I24" s="16">
        <v>0</v>
      </c>
      <c r="J24" s="16">
        <v>0</v>
      </c>
      <c r="K24" s="16">
        <f t="shared" si="2"/>
        <v>0</v>
      </c>
      <c r="L24" s="16">
        <f t="shared" si="3"/>
        <v>1</v>
      </c>
      <c r="M24" s="17">
        <f t="shared" si="4"/>
        <v>1</v>
      </c>
      <c r="N24" s="16">
        <f t="shared" si="5"/>
        <v>0</v>
      </c>
      <c r="O24" s="17">
        <f t="shared" si="6"/>
        <v>0</v>
      </c>
      <c r="P24" s="16">
        <f t="shared" si="7"/>
        <v>1</v>
      </c>
      <c r="Q24" s="14"/>
      <c r="S24" s="14"/>
    </row>
    <row r="25" spans="1:19" x14ac:dyDescent="0.25">
      <c r="A25" s="1" t="s">
        <v>30</v>
      </c>
      <c r="B25" s="16">
        <v>114</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S25" s="14"/>
    </row>
    <row r="26" spans="1:19" x14ac:dyDescent="0.25">
      <c r="A26" s="1" t="s">
        <v>31</v>
      </c>
      <c r="B26" s="16">
        <v>441</v>
      </c>
      <c r="C26" s="16">
        <v>6</v>
      </c>
      <c r="D26" s="16">
        <v>1</v>
      </c>
      <c r="E26" s="16">
        <f t="shared" si="0"/>
        <v>7</v>
      </c>
      <c r="F26" s="16">
        <v>0</v>
      </c>
      <c r="G26" s="16">
        <v>0</v>
      </c>
      <c r="H26" s="16">
        <f t="shared" si="1"/>
        <v>0</v>
      </c>
      <c r="I26" s="16">
        <v>0</v>
      </c>
      <c r="J26" s="16">
        <v>0</v>
      </c>
      <c r="K26" s="16">
        <f t="shared" si="2"/>
        <v>0</v>
      </c>
      <c r="L26" s="16">
        <f t="shared" si="3"/>
        <v>6</v>
      </c>
      <c r="M26" s="17">
        <f t="shared" si="4"/>
        <v>0.8571428571428571</v>
      </c>
      <c r="N26" s="16">
        <f t="shared" si="5"/>
        <v>1</v>
      </c>
      <c r="O26" s="17">
        <f t="shared" si="6"/>
        <v>0.14285714285714285</v>
      </c>
      <c r="P26" s="16">
        <f t="shared" si="7"/>
        <v>7</v>
      </c>
      <c r="Q26" s="14"/>
      <c r="S26" s="14"/>
    </row>
    <row r="27" spans="1:19" x14ac:dyDescent="0.25">
      <c r="A27" s="1" t="s">
        <v>32</v>
      </c>
      <c r="B27" s="16">
        <v>492</v>
      </c>
      <c r="C27" s="16">
        <v>13</v>
      </c>
      <c r="D27" s="16">
        <v>0</v>
      </c>
      <c r="E27" s="16">
        <f t="shared" si="0"/>
        <v>13</v>
      </c>
      <c r="F27" s="16">
        <v>0</v>
      </c>
      <c r="G27" s="16">
        <v>0</v>
      </c>
      <c r="H27" s="16">
        <f t="shared" si="1"/>
        <v>0</v>
      </c>
      <c r="I27" s="16">
        <v>0</v>
      </c>
      <c r="J27" s="16">
        <v>0</v>
      </c>
      <c r="K27" s="16">
        <f t="shared" si="2"/>
        <v>0</v>
      </c>
      <c r="L27" s="16">
        <f t="shared" si="3"/>
        <v>13</v>
      </c>
      <c r="M27" s="17">
        <f t="shared" si="4"/>
        <v>1</v>
      </c>
      <c r="N27" s="16">
        <f t="shared" si="5"/>
        <v>0</v>
      </c>
      <c r="O27" s="17">
        <f t="shared" si="6"/>
        <v>0</v>
      </c>
      <c r="P27" s="16">
        <f t="shared" si="7"/>
        <v>13</v>
      </c>
      <c r="Q27" s="14"/>
      <c r="S27" s="14"/>
    </row>
    <row r="28" spans="1:19" x14ac:dyDescent="0.25">
      <c r="A28" s="1" t="s">
        <v>33</v>
      </c>
      <c r="B28" s="16">
        <v>182</v>
      </c>
      <c r="C28" s="16">
        <v>0</v>
      </c>
      <c r="D28" s="16">
        <v>0</v>
      </c>
      <c r="E28" s="16">
        <f t="shared" si="0"/>
        <v>0</v>
      </c>
      <c r="F28" s="16">
        <v>0</v>
      </c>
      <c r="G28" s="16">
        <v>0</v>
      </c>
      <c r="H28" s="16">
        <f t="shared" si="1"/>
        <v>0</v>
      </c>
      <c r="I28" s="16">
        <v>0</v>
      </c>
      <c r="J28" s="16">
        <v>0</v>
      </c>
      <c r="K28" s="16">
        <f t="shared" si="2"/>
        <v>0</v>
      </c>
      <c r="L28" s="16">
        <f t="shared" si="3"/>
        <v>0</v>
      </c>
      <c r="M28" s="17">
        <v>0</v>
      </c>
      <c r="N28" s="16">
        <f>D28+G28</f>
        <v>0</v>
      </c>
      <c r="O28" s="17">
        <v>0</v>
      </c>
      <c r="P28" s="16">
        <f t="shared" si="7"/>
        <v>0</v>
      </c>
      <c r="Q28" s="14"/>
      <c r="S28" s="14"/>
    </row>
    <row r="29" spans="1:19" x14ac:dyDescent="0.25">
      <c r="A29" s="1" t="s">
        <v>34</v>
      </c>
      <c r="B29" s="16">
        <v>81</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S29" s="14"/>
    </row>
    <row r="30" spans="1:19" x14ac:dyDescent="0.25">
      <c r="A30" s="1" t="s">
        <v>35</v>
      </c>
      <c r="B30" s="16">
        <v>341</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S30" s="14"/>
    </row>
    <row r="31" spans="1:19" x14ac:dyDescent="0.25">
      <c r="A31" s="1" t="s">
        <v>36</v>
      </c>
      <c r="B31" s="16">
        <v>950</v>
      </c>
      <c r="C31" s="16">
        <v>45</v>
      </c>
      <c r="D31" s="16">
        <v>6</v>
      </c>
      <c r="E31" s="16">
        <f t="shared" si="0"/>
        <v>51</v>
      </c>
      <c r="F31" s="16">
        <v>214</v>
      </c>
      <c r="G31" s="16">
        <v>23</v>
      </c>
      <c r="H31" s="16">
        <f t="shared" si="1"/>
        <v>237</v>
      </c>
      <c r="I31" s="16">
        <v>0</v>
      </c>
      <c r="J31" s="16">
        <v>0</v>
      </c>
      <c r="K31" s="16">
        <f t="shared" si="2"/>
        <v>0</v>
      </c>
      <c r="L31" s="16">
        <f t="shared" si="3"/>
        <v>259</v>
      </c>
      <c r="M31" s="17">
        <f t="shared" si="4"/>
        <v>0.89930555555555558</v>
      </c>
      <c r="N31" s="16">
        <f t="shared" si="5"/>
        <v>29</v>
      </c>
      <c r="O31" s="17">
        <f t="shared" si="6"/>
        <v>0.10069444444444445</v>
      </c>
      <c r="P31" s="16">
        <f t="shared" si="7"/>
        <v>288</v>
      </c>
      <c r="Q31" s="14"/>
      <c r="S31" s="14"/>
    </row>
    <row r="32" spans="1:19" x14ac:dyDescent="0.25">
      <c r="A32" s="1" t="s">
        <v>37</v>
      </c>
      <c r="B32" s="16">
        <v>51</v>
      </c>
      <c r="C32" s="16">
        <v>5</v>
      </c>
      <c r="D32" s="16">
        <v>0</v>
      </c>
      <c r="E32" s="16">
        <f t="shared" si="0"/>
        <v>5</v>
      </c>
      <c r="F32" s="16">
        <v>2</v>
      </c>
      <c r="G32" s="16">
        <v>0</v>
      </c>
      <c r="H32" s="16">
        <f t="shared" si="1"/>
        <v>2</v>
      </c>
      <c r="I32" s="16">
        <v>0</v>
      </c>
      <c r="J32" s="16">
        <v>0</v>
      </c>
      <c r="K32" s="16">
        <f t="shared" si="2"/>
        <v>0</v>
      </c>
      <c r="L32" s="16">
        <f t="shared" si="3"/>
        <v>7</v>
      </c>
      <c r="M32" s="17">
        <f t="shared" si="4"/>
        <v>1</v>
      </c>
      <c r="N32" s="16">
        <f t="shared" si="5"/>
        <v>0</v>
      </c>
      <c r="O32" s="17">
        <f t="shared" si="6"/>
        <v>0</v>
      </c>
      <c r="P32" s="16">
        <f t="shared" si="7"/>
        <v>7</v>
      </c>
      <c r="Q32" s="14"/>
      <c r="S32" s="14"/>
    </row>
    <row r="33" spans="1:29" x14ac:dyDescent="0.25">
      <c r="A33" s="1" t="s">
        <v>38</v>
      </c>
      <c r="B33" s="16">
        <v>247</v>
      </c>
      <c r="C33" s="16">
        <v>21</v>
      </c>
      <c r="D33" s="16">
        <v>0</v>
      </c>
      <c r="E33" s="16">
        <f t="shared" si="0"/>
        <v>21</v>
      </c>
      <c r="F33" s="16">
        <v>89</v>
      </c>
      <c r="G33" s="16">
        <v>4</v>
      </c>
      <c r="H33" s="16">
        <f t="shared" si="1"/>
        <v>93</v>
      </c>
      <c r="I33" s="16">
        <v>0</v>
      </c>
      <c r="J33" s="16">
        <v>0</v>
      </c>
      <c r="K33" s="16">
        <f t="shared" si="2"/>
        <v>0</v>
      </c>
      <c r="L33" s="16">
        <f t="shared" si="3"/>
        <v>110</v>
      </c>
      <c r="M33" s="17">
        <f t="shared" si="4"/>
        <v>0.96491228070175439</v>
      </c>
      <c r="N33" s="16">
        <f t="shared" si="5"/>
        <v>4</v>
      </c>
      <c r="O33" s="17">
        <f t="shared" si="6"/>
        <v>3.5087719298245612E-2</v>
      </c>
      <c r="P33" s="16">
        <f t="shared" si="7"/>
        <v>114</v>
      </c>
      <c r="Q33" s="14"/>
      <c r="S33" s="14"/>
    </row>
    <row r="34" spans="1:29" x14ac:dyDescent="0.25">
      <c r="A34" s="1" t="s">
        <v>39</v>
      </c>
      <c r="B34" s="16">
        <v>32</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S34" s="14"/>
    </row>
    <row r="35" spans="1:29" x14ac:dyDescent="0.25">
      <c r="A35" s="1" t="s">
        <v>40</v>
      </c>
      <c r="B35" s="16">
        <v>371</v>
      </c>
      <c r="C35" s="16">
        <v>12</v>
      </c>
      <c r="D35" s="16">
        <v>4</v>
      </c>
      <c r="E35" s="16">
        <f t="shared" si="0"/>
        <v>16</v>
      </c>
      <c r="F35" s="16">
        <v>70</v>
      </c>
      <c r="G35" s="16">
        <v>21</v>
      </c>
      <c r="H35" s="16">
        <f t="shared" si="1"/>
        <v>91</v>
      </c>
      <c r="I35" s="16">
        <v>0</v>
      </c>
      <c r="J35" s="16">
        <v>0</v>
      </c>
      <c r="K35" s="16">
        <f t="shared" si="2"/>
        <v>0</v>
      </c>
      <c r="L35" s="16">
        <f t="shared" si="3"/>
        <v>82</v>
      </c>
      <c r="M35" s="17">
        <f t="shared" si="4"/>
        <v>0.76635514018691586</v>
      </c>
      <c r="N35" s="16">
        <f t="shared" si="5"/>
        <v>25</v>
      </c>
      <c r="O35" s="17">
        <f t="shared" si="6"/>
        <v>0.23364485981308411</v>
      </c>
      <c r="P35" s="16">
        <f t="shared" si="7"/>
        <v>107</v>
      </c>
      <c r="Q35" s="14"/>
      <c r="S35" s="14"/>
    </row>
    <row r="36" spans="1:29" x14ac:dyDescent="0.25">
      <c r="A36" s="1" t="s">
        <v>41</v>
      </c>
      <c r="B36" s="16">
        <v>246</v>
      </c>
      <c r="C36" s="16">
        <v>70</v>
      </c>
      <c r="D36" s="16">
        <v>9</v>
      </c>
      <c r="E36" s="16">
        <f t="shared" si="0"/>
        <v>79</v>
      </c>
      <c r="F36" s="16">
        <v>0</v>
      </c>
      <c r="G36" s="16">
        <v>0</v>
      </c>
      <c r="H36" s="16">
        <f t="shared" si="1"/>
        <v>0</v>
      </c>
      <c r="I36" s="16">
        <v>0</v>
      </c>
      <c r="J36" s="16">
        <v>0</v>
      </c>
      <c r="K36" s="16">
        <f t="shared" si="2"/>
        <v>0</v>
      </c>
      <c r="L36" s="16">
        <f t="shared" si="3"/>
        <v>70</v>
      </c>
      <c r="M36" s="17">
        <f t="shared" si="4"/>
        <v>0.88607594936708856</v>
      </c>
      <c r="N36" s="16">
        <f t="shared" si="5"/>
        <v>9</v>
      </c>
      <c r="O36" s="17">
        <f t="shared" si="6"/>
        <v>0.11392405063291139</v>
      </c>
      <c r="P36" s="16">
        <f t="shared" si="7"/>
        <v>79</v>
      </c>
      <c r="Q36" s="14"/>
      <c r="S36" s="14"/>
      <c r="T36" s="14"/>
      <c r="U36" s="14"/>
    </row>
    <row r="37" spans="1:29" s="13" customFormat="1" x14ac:dyDescent="0.25">
      <c r="A37" s="42" t="s">
        <v>43</v>
      </c>
      <c r="B37" s="43"/>
      <c r="C37" s="43"/>
      <c r="D37" s="43"/>
      <c r="E37" s="43"/>
      <c r="F37" s="43"/>
      <c r="G37" s="43"/>
      <c r="H37" s="43"/>
      <c r="I37" s="43"/>
      <c r="J37" s="43"/>
      <c r="K37" s="43"/>
      <c r="L37" s="43"/>
      <c r="M37" s="43"/>
      <c r="N37" s="43"/>
      <c r="O37" s="43"/>
      <c r="P37" s="43"/>
      <c r="R37" s="20"/>
    </row>
    <row r="38" spans="1:29" s="13" customFormat="1" ht="150" customHeight="1" x14ac:dyDescent="0.25">
      <c r="A38" s="44" t="s">
        <v>65</v>
      </c>
      <c r="B38" s="44"/>
      <c r="C38" s="44"/>
      <c r="D38" s="44"/>
      <c r="E38" s="44"/>
      <c r="F38" s="44"/>
      <c r="G38" s="44"/>
      <c r="H38" s="44"/>
      <c r="I38" s="44"/>
      <c r="J38" s="44"/>
      <c r="K38" s="44"/>
      <c r="L38" s="44"/>
      <c r="M38" s="44"/>
      <c r="N38" s="44"/>
      <c r="O38" s="44"/>
      <c r="P38" s="44"/>
      <c r="R38" s="21"/>
      <c r="T38"/>
      <c r="U38"/>
      <c r="V38"/>
      <c r="W38"/>
      <c r="X38"/>
      <c r="Y38"/>
      <c r="Z38"/>
      <c r="AA38"/>
      <c r="AB38"/>
      <c r="AC38"/>
    </row>
  </sheetData>
  <mergeCells count="8">
    <mergeCell ref="A37:P37"/>
    <mergeCell ref="A38:P38"/>
    <mergeCell ref="A1:P1"/>
    <mergeCell ref="B3:B4"/>
    <mergeCell ref="C3:E3"/>
    <mergeCell ref="F3:H3"/>
    <mergeCell ref="I3:K3"/>
    <mergeCell ref="L3:P3"/>
  </mergeCells>
  <phoneticPr fontId="8"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0695-FC0E-4B91-9C07-B53C76510F50}">
  <sheetPr>
    <tabColor rgb="FFCCFFCC"/>
  </sheetPr>
  <dimension ref="A1:AC38"/>
  <sheetViews>
    <sheetView zoomScaleNormal="100" zoomScaleSheetLayoutView="100" workbookViewId="0">
      <pane ySplit="4" topLeftCell="A29" activePane="bottomLeft" state="frozen"/>
      <selection activeCell="H25" sqref="H25"/>
      <selection pane="bottomLeft" activeCell="T33" sqref="T33"/>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17" width="7.5" bestFit="1" customWidth="1"/>
    <col min="18" max="19" width="5.5" customWidth="1"/>
    <col min="20" max="20" width="10" customWidth="1"/>
    <col min="21" max="22" width="5.5" customWidth="1"/>
  </cols>
  <sheetData>
    <row r="1" spans="1:19" ht="20.25" customHeight="1" x14ac:dyDescent="0.25">
      <c r="A1" s="45" t="s">
        <v>62</v>
      </c>
      <c r="B1" s="46"/>
      <c r="C1" s="46"/>
      <c r="D1" s="46"/>
      <c r="E1" s="46"/>
      <c r="F1" s="46"/>
      <c r="G1" s="46"/>
      <c r="H1" s="46"/>
      <c r="I1" s="46"/>
      <c r="J1" s="46"/>
      <c r="K1" s="46"/>
      <c r="L1" s="46"/>
      <c r="M1" s="46"/>
      <c r="N1" s="46"/>
      <c r="O1" s="46"/>
      <c r="P1" s="46"/>
    </row>
    <row r="2" spans="1:19" ht="15.95" customHeight="1" x14ac:dyDescent="0.25">
      <c r="A2" s="2"/>
      <c r="B2" s="9"/>
      <c r="C2" s="9"/>
      <c r="D2" s="9"/>
      <c r="E2" s="9"/>
      <c r="F2" s="9"/>
      <c r="G2" s="9"/>
      <c r="H2" s="9"/>
      <c r="I2" s="9"/>
      <c r="J2" s="9"/>
      <c r="K2" s="9"/>
      <c r="L2" s="9"/>
      <c r="M2" s="6"/>
      <c r="N2" s="9"/>
      <c r="O2" s="6"/>
      <c r="P2" s="12" t="s">
        <v>44</v>
      </c>
    </row>
    <row r="3" spans="1:19" ht="73.5" customHeight="1" x14ac:dyDescent="0.25">
      <c r="A3" s="3" t="s">
        <v>42</v>
      </c>
      <c r="B3" s="47" t="s">
        <v>1</v>
      </c>
      <c r="C3" s="48" t="s">
        <v>2</v>
      </c>
      <c r="D3" s="48"/>
      <c r="E3" s="48"/>
      <c r="F3" s="48" t="s">
        <v>3</v>
      </c>
      <c r="G3" s="48"/>
      <c r="H3" s="48"/>
      <c r="I3" s="48" t="s">
        <v>4</v>
      </c>
      <c r="J3" s="48"/>
      <c r="K3" s="48"/>
      <c r="L3" s="49" t="s">
        <v>5</v>
      </c>
      <c r="M3" s="49"/>
      <c r="N3" s="49"/>
      <c r="O3" s="49"/>
      <c r="P3" s="49"/>
    </row>
    <row r="4" spans="1:19"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19" x14ac:dyDescent="0.25">
      <c r="A5" s="4" t="s">
        <v>10</v>
      </c>
      <c r="B5" s="16">
        <v>11324</v>
      </c>
      <c r="C5" s="16">
        <v>300</v>
      </c>
      <c r="D5" s="16">
        <v>9</v>
      </c>
      <c r="E5" s="16">
        <f>SUM(C5:D5)</f>
        <v>309</v>
      </c>
      <c r="F5" s="16">
        <v>1153</v>
      </c>
      <c r="G5" s="16">
        <v>45</v>
      </c>
      <c r="H5" s="16">
        <f>SUM(F5:G5)</f>
        <v>1198</v>
      </c>
      <c r="I5" s="16">
        <v>0</v>
      </c>
      <c r="J5" s="16">
        <v>0</v>
      </c>
      <c r="K5" s="16">
        <f>SUM(I5:J5)</f>
        <v>0</v>
      </c>
      <c r="L5" s="16">
        <f>SUM(C5,F5,I5)</f>
        <v>1453</v>
      </c>
      <c r="M5" s="17">
        <f>L5/P5</f>
        <v>0.96416721964167218</v>
      </c>
      <c r="N5" s="16">
        <f>SUM(D5,G5,J5)</f>
        <v>54</v>
      </c>
      <c r="O5" s="17">
        <f>N5/P5</f>
        <v>3.5832780358327807E-2</v>
      </c>
      <c r="P5" s="16">
        <f>SUM(L5,N5)</f>
        <v>1507</v>
      </c>
      <c r="Q5" s="14"/>
      <c r="R5" s="14"/>
      <c r="S5" s="14"/>
    </row>
    <row r="6" spans="1:19" x14ac:dyDescent="0.25">
      <c r="A6" s="1" t="s">
        <v>11</v>
      </c>
      <c r="B6" s="16">
        <v>1531</v>
      </c>
      <c r="C6" s="16">
        <v>23</v>
      </c>
      <c r="D6" s="16">
        <v>0</v>
      </c>
      <c r="E6" s="16">
        <f t="shared" ref="E6:E36" si="0">SUM(C6:D6)</f>
        <v>23</v>
      </c>
      <c r="F6" s="16">
        <v>242</v>
      </c>
      <c r="G6" s="16">
        <v>17</v>
      </c>
      <c r="H6" s="16">
        <f t="shared" ref="H6:H36" si="1">SUM(F6:G6)</f>
        <v>259</v>
      </c>
      <c r="I6" s="16">
        <v>0</v>
      </c>
      <c r="J6" s="16">
        <v>0</v>
      </c>
      <c r="K6" s="16">
        <f t="shared" ref="K6:K36" si="2">SUM(I6:J6)</f>
        <v>0</v>
      </c>
      <c r="L6" s="16">
        <f t="shared" ref="L6:L36" si="3">SUM(C6,F6,I6)</f>
        <v>265</v>
      </c>
      <c r="M6" s="17">
        <f t="shared" ref="M6:M36" si="4">L6/P6</f>
        <v>0.93971631205673756</v>
      </c>
      <c r="N6" s="16">
        <f t="shared" ref="N6:N36" si="5">SUM(D6,G6,J6)</f>
        <v>17</v>
      </c>
      <c r="O6" s="17">
        <f t="shared" ref="O6:O36" si="6">N6/P6</f>
        <v>6.0283687943262408E-2</v>
      </c>
      <c r="P6" s="16">
        <f t="shared" ref="P6:P36" si="7">SUM(L6,N6)</f>
        <v>282</v>
      </c>
      <c r="Q6" s="14"/>
      <c r="R6" s="14"/>
      <c r="S6" s="14"/>
    </row>
    <row r="7" spans="1:19" x14ac:dyDescent="0.25">
      <c r="A7" s="1" t="s">
        <v>12</v>
      </c>
      <c r="B7" s="16">
        <v>1911</v>
      </c>
      <c r="C7" s="16">
        <v>257</v>
      </c>
      <c r="D7" s="16">
        <v>9</v>
      </c>
      <c r="E7" s="16">
        <f t="shared" si="0"/>
        <v>266</v>
      </c>
      <c r="F7" s="16">
        <v>386</v>
      </c>
      <c r="G7" s="16">
        <v>17</v>
      </c>
      <c r="H7" s="16">
        <f t="shared" si="1"/>
        <v>403</v>
      </c>
      <c r="I7" s="16">
        <v>0</v>
      </c>
      <c r="J7" s="16">
        <v>0</v>
      </c>
      <c r="K7" s="16">
        <f t="shared" si="2"/>
        <v>0</v>
      </c>
      <c r="L7" s="16">
        <f t="shared" si="3"/>
        <v>643</v>
      </c>
      <c r="M7" s="17">
        <f t="shared" si="4"/>
        <v>0.96113602391629294</v>
      </c>
      <c r="N7" s="16">
        <f t="shared" si="5"/>
        <v>26</v>
      </c>
      <c r="O7" s="17">
        <f t="shared" si="6"/>
        <v>3.8863976083707022E-2</v>
      </c>
      <c r="P7" s="16">
        <f t="shared" si="7"/>
        <v>669</v>
      </c>
      <c r="Q7" s="14"/>
      <c r="R7" s="14"/>
      <c r="S7" s="14"/>
    </row>
    <row r="8" spans="1:19" x14ac:dyDescent="0.25">
      <c r="A8" s="1" t="s">
        <v>13</v>
      </c>
      <c r="B8" s="16">
        <v>1024</v>
      </c>
      <c r="C8" s="16">
        <v>64</v>
      </c>
      <c r="D8" s="16">
        <v>0</v>
      </c>
      <c r="E8" s="16">
        <f t="shared" si="0"/>
        <v>64</v>
      </c>
      <c r="F8" s="16">
        <v>295</v>
      </c>
      <c r="G8" s="16">
        <v>9</v>
      </c>
      <c r="H8" s="16">
        <f t="shared" si="1"/>
        <v>304</v>
      </c>
      <c r="I8" s="16">
        <v>0</v>
      </c>
      <c r="J8" s="16">
        <v>0</v>
      </c>
      <c r="K8" s="16">
        <f t="shared" si="2"/>
        <v>0</v>
      </c>
      <c r="L8" s="16">
        <f t="shared" si="3"/>
        <v>359</v>
      </c>
      <c r="M8" s="17">
        <f t="shared" si="4"/>
        <v>0.97554347826086951</v>
      </c>
      <c r="N8" s="16">
        <f t="shared" si="5"/>
        <v>9</v>
      </c>
      <c r="O8" s="17">
        <f t="shared" si="6"/>
        <v>2.4456521739130436E-2</v>
      </c>
      <c r="P8" s="16">
        <f t="shared" si="7"/>
        <v>368</v>
      </c>
      <c r="Q8" s="14"/>
      <c r="R8" s="14"/>
      <c r="S8" s="14"/>
    </row>
    <row r="9" spans="1:19" x14ac:dyDescent="0.25">
      <c r="A9" s="1" t="s">
        <v>14</v>
      </c>
      <c r="B9" s="16">
        <v>488</v>
      </c>
      <c r="C9" s="16">
        <v>4</v>
      </c>
      <c r="D9" s="16">
        <v>0</v>
      </c>
      <c r="E9" s="16">
        <f t="shared" si="0"/>
        <v>4</v>
      </c>
      <c r="F9" s="16">
        <v>72</v>
      </c>
      <c r="G9" s="16">
        <v>7</v>
      </c>
      <c r="H9" s="16">
        <f t="shared" si="1"/>
        <v>79</v>
      </c>
      <c r="I9" s="16">
        <v>87</v>
      </c>
      <c r="J9" s="16">
        <v>1</v>
      </c>
      <c r="K9" s="16">
        <f t="shared" si="2"/>
        <v>88</v>
      </c>
      <c r="L9" s="16">
        <f t="shared" si="3"/>
        <v>163</v>
      </c>
      <c r="M9" s="17">
        <f t="shared" si="4"/>
        <v>0.95321637426900585</v>
      </c>
      <c r="N9" s="16">
        <f t="shared" si="5"/>
        <v>8</v>
      </c>
      <c r="O9" s="17">
        <f t="shared" si="6"/>
        <v>4.6783625730994149E-2</v>
      </c>
      <c r="P9" s="16">
        <f t="shared" si="7"/>
        <v>171</v>
      </c>
      <c r="Q9" s="14"/>
      <c r="R9" s="14"/>
      <c r="S9" s="14"/>
    </row>
    <row r="10" spans="1:19" x14ac:dyDescent="0.25">
      <c r="A10" s="1" t="s">
        <v>15</v>
      </c>
      <c r="B10" s="16">
        <v>2070</v>
      </c>
      <c r="C10" s="16">
        <v>99</v>
      </c>
      <c r="D10" s="16">
        <v>11</v>
      </c>
      <c r="E10" s="16">
        <f t="shared" si="0"/>
        <v>110</v>
      </c>
      <c r="F10" s="16">
        <v>291</v>
      </c>
      <c r="G10" s="16">
        <v>37</v>
      </c>
      <c r="H10" s="16">
        <f t="shared" si="1"/>
        <v>328</v>
      </c>
      <c r="I10" s="16">
        <v>0</v>
      </c>
      <c r="J10" s="16">
        <v>0</v>
      </c>
      <c r="K10" s="16">
        <f t="shared" si="2"/>
        <v>0</v>
      </c>
      <c r="L10" s="16">
        <f t="shared" si="3"/>
        <v>390</v>
      </c>
      <c r="M10" s="17">
        <f t="shared" si="4"/>
        <v>0.8904109589041096</v>
      </c>
      <c r="N10" s="16">
        <f t="shared" si="5"/>
        <v>48</v>
      </c>
      <c r="O10" s="17">
        <f t="shared" si="6"/>
        <v>0.1095890410958904</v>
      </c>
      <c r="P10" s="16">
        <f t="shared" si="7"/>
        <v>438</v>
      </c>
      <c r="Q10" s="14"/>
      <c r="R10" s="14"/>
      <c r="S10" s="14"/>
    </row>
    <row r="11" spans="1:19" x14ac:dyDescent="0.25">
      <c r="A11" s="1" t="s">
        <v>16</v>
      </c>
      <c r="B11" s="16">
        <v>1019</v>
      </c>
      <c r="C11" s="16">
        <v>37</v>
      </c>
      <c r="D11" s="16">
        <v>6</v>
      </c>
      <c r="E11" s="16">
        <f t="shared" si="0"/>
        <v>43</v>
      </c>
      <c r="F11" s="16">
        <v>138</v>
      </c>
      <c r="G11" s="16">
        <v>90</v>
      </c>
      <c r="H11" s="16">
        <f t="shared" si="1"/>
        <v>228</v>
      </c>
      <c r="I11" s="16">
        <v>0</v>
      </c>
      <c r="J11" s="16">
        <v>0</v>
      </c>
      <c r="K11" s="16">
        <f t="shared" si="2"/>
        <v>0</v>
      </c>
      <c r="L11" s="16">
        <f t="shared" si="3"/>
        <v>175</v>
      </c>
      <c r="M11" s="17">
        <f t="shared" si="4"/>
        <v>0.64575645756457567</v>
      </c>
      <c r="N11" s="16">
        <f t="shared" si="5"/>
        <v>96</v>
      </c>
      <c r="O11" s="17">
        <f t="shared" si="6"/>
        <v>0.35424354243542433</v>
      </c>
      <c r="P11" s="16">
        <f t="shared" si="7"/>
        <v>271</v>
      </c>
      <c r="Q11" s="14"/>
      <c r="R11" s="14"/>
      <c r="S11" s="14"/>
    </row>
    <row r="12" spans="1:19" x14ac:dyDescent="0.25">
      <c r="A12" s="1" t="s">
        <v>17</v>
      </c>
      <c r="B12" s="16">
        <v>702</v>
      </c>
      <c r="C12" s="16">
        <v>26</v>
      </c>
      <c r="D12" s="16">
        <v>0</v>
      </c>
      <c r="E12" s="16">
        <f t="shared" si="0"/>
        <v>26</v>
      </c>
      <c r="F12" s="16">
        <v>28</v>
      </c>
      <c r="G12" s="16">
        <v>1</v>
      </c>
      <c r="H12" s="16">
        <f t="shared" si="1"/>
        <v>29</v>
      </c>
      <c r="I12" s="16">
        <v>0</v>
      </c>
      <c r="J12" s="16">
        <v>0</v>
      </c>
      <c r="K12" s="16">
        <f t="shared" si="2"/>
        <v>0</v>
      </c>
      <c r="L12" s="16">
        <f t="shared" si="3"/>
        <v>54</v>
      </c>
      <c r="M12" s="17">
        <f t="shared" si="4"/>
        <v>0.98181818181818181</v>
      </c>
      <c r="N12" s="16">
        <f t="shared" si="5"/>
        <v>1</v>
      </c>
      <c r="O12" s="17">
        <f t="shared" si="6"/>
        <v>1.8181818181818181E-2</v>
      </c>
      <c r="P12" s="16">
        <f t="shared" si="7"/>
        <v>55</v>
      </c>
      <c r="Q12" s="14"/>
      <c r="R12" s="14"/>
      <c r="S12" s="14"/>
    </row>
    <row r="13" spans="1:19" ht="28.5" x14ac:dyDescent="0.25">
      <c r="A13" s="1" t="s">
        <v>18</v>
      </c>
      <c r="B13" s="16">
        <v>853</v>
      </c>
      <c r="C13" s="16">
        <v>162</v>
      </c>
      <c r="D13" s="16">
        <v>0</v>
      </c>
      <c r="E13" s="16">
        <f t="shared" si="0"/>
        <v>162</v>
      </c>
      <c r="F13" s="16">
        <v>134</v>
      </c>
      <c r="G13" s="16">
        <v>0</v>
      </c>
      <c r="H13" s="16">
        <f t="shared" si="1"/>
        <v>134</v>
      </c>
      <c r="I13" s="16">
        <v>0</v>
      </c>
      <c r="J13" s="16">
        <v>0</v>
      </c>
      <c r="K13" s="16">
        <f t="shared" si="2"/>
        <v>0</v>
      </c>
      <c r="L13" s="16">
        <f t="shared" si="3"/>
        <v>296</v>
      </c>
      <c r="M13" s="17">
        <f t="shared" si="4"/>
        <v>1</v>
      </c>
      <c r="N13" s="16">
        <f t="shared" si="5"/>
        <v>0</v>
      </c>
      <c r="O13" s="17">
        <f t="shared" si="6"/>
        <v>0</v>
      </c>
      <c r="P13" s="16">
        <f t="shared" si="7"/>
        <v>296</v>
      </c>
      <c r="Q13" s="14"/>
      <c r="R13" s="14"/>
      <c r="S13" s="14"/>
    </row>
    <row r="14" spans="1:19" x14ac:dyDescent="0.25">
      <c r="A14" s="1" t="s">
        <v>19</v>
      </c>
      <c r="B14" s="16">
        <v>44</v>
      </c>
      <c r="C14" s="16">
        <v>11</v>
      </c>
      <c r="D14" s="16">
        <v>1</v>
      </c>
      <c r="E14" s="16">
        <f t="shared" si="0"/>
        <v>12</v>
      </c>
      <c r="F14" s="16">
        <v>0</v>
      </c>
      <c r="G14" s="16">
        <v>0</v>
      </c>
      <c r="H14" s="16">
        <f t="shared" si="1"/>
        <v>0</v>
      </c>
      <c r="I14" s="16">
        <v>0</v>
      </c>
      <c r="J14" s="16">
        <v>0</v>
      </c>
      <c r="K14" s="16">
        <f t="shared" si="2"/>
        <v>0</v>
      </c>
      <c r="L14" s="16">
        <f t="shared" si="3"/>
        <v>11</v>
      </c>
      <c r="M14" s="17">
        <f t="shared" si="4"/>
        <v>0.91666666666666663</v>
      </c>
      <c r="N14" s="16">
        <f t="shared" si="5"/>
        <v>1</v>
      </c>
      <c r="O14" s="17">
        <f t="shared" si="6"/>
        <v>8.3333333333333329E-2</v>
      </c>
      <c r="P14" s="16">
        <f t="shared" si="7"/>
        <v>12</v>
      </c>
      <c r="Q14" s="14"/>
      <c r="R14" s="14"/>
      <c r="S14" s="14"/>
    </row>
    <row r="15" spans="1:19" x14ac:dyDescent="0.25">
      <c r="A15" s="1" t="s">
        <v>20</v>
      </c>
      <c r="B15" s="16">
        <v>2404</v>
      </c>
      <c r="C15" s="16">
        <v>338</v>
      </c>
      <c r="D15" s="16">
        <v>3</v>
      </c>
      <c r="E15" s="16">
        <f t="shared" si="0"/>
        <v>341</v>
      </c>
      <c r="F15" s="16">
        <v>162</v>
      </c>
      <c r="G15" s="16">
        <v>0</v>
      </c>
      <c r="H15" s="16">
        <f t="shared" si="1"/>
        <v>162</v>
      </c>
      <c r="I15" s="16">
        <v>0</v>
      </c>
      <c r="J15" s="16">
        <v>0</v>
      </c>
      <c r="K15" s="16">
        <f t="shared" si="2"/>
        <v>0</v>
      </c>
      <c r="L15" s="16">
        <f t="shared" si="3"/>
        <v>500</v>
      </c>
      <c r="M15" s="17">
        <f t="shared" si="4"/>
        <v>0.99403578528827041</v>
      </c>
      <c r="N15" s="16">
        <f t="shared" si="5"/>
        <v>3</v>
      </c>
      <c r="O15" s="17">
        <f t="shared" si="6"/>
        <v>5.9642147117296221E-3</v>
      </c>
      <c r="P15" s="16">
        <f t="shared" si="7"/>
        <v>503</v>
      </c>
      <c r="Q15" s="14"/>
      <c r="R15" s="14"/>
      <c r="S15" s="14"/>
    </row>
    <row r="16" spans="1:19" x14ac:dyDescent="0.25">
      <c r="A16" s="1" t="s">
        <v>21</v>
      </c>
      <c r="B16" s="16">
        <v>225</v>
      </c>
      <c r="C16" s="16">
        <v>2</v>
      </c>
      <c r="D16" s="16">
        <v>0</v>
      </c>
      <c r="E16" s="16">
        <f t="shared" si="0"/>
        <v>2</v>
      </c>
      <c r="F16" s="16">
        <v>5</v>
      </c>
      <c r="G16" s="16">
        <v>0</v>
      </c>
      <c r="H16" s="16">
        <f t="shared" si="1"/>
        <v>5</v>
      </c>
      <c r="I16" s="16">
        <v>0</v>
      </c>
      <c r="J16" s="16">
        <v>0</v>
      </c>
      <c r="K16" s="16">
        <f t="shared" si="2"/>
        <v>0</v>
      </c>
      <c r="L16" s="16">
        <f t="shared" si="3"/>
        <v>7</v>
      </c>
      <c r="M16" s="17">
        <f t="shared" si="4"/>
        <v>1</v>
      </c>
      <c r="N16" s="16">
        <f t="shared" si="5"/>
        <v>0</v>
      </c>
      <c r="O16" s="17">
        <f t="shared" si="6"/>
        <v>0</v>
      </c>
      <c r="P16" s="16">
        <f t="shared" si="7"/>
        <v>7</v>
      </c>
      <c r="Q16" s="14"/>
      <c r="R16" s="14"/>
      <c r="S16" s="14"/>
    </row>
    <row r="17" spans="1:19" x14ac:dyDescent="0.25">
      <c r="A17" s="1" t="s">
        <v>22</v>
      </c>
      <c r="B17" s="16">
        <v>231</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row>
    <row r="18" spans="1:19" x14ac:dyDescent="0.25">
      <c r="A18" s="1" t="s">
        <v>23</v>
      </c>
      <c r="B18" s="16">
        <v>157</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row>
    <row r="19" spans="1:19" x14ac:dyDescent="0.25">
      <c r="A19" s="1" t="s">
        <v>24</v>
      </c>
      <c r="B19" s="16">
        <v>186</v>
      </c>
      <c r="C19" s="16">
        <v>1</v>
      </c>
      <c r="D19" s="16">
        <v>0</v>
      </c>
      <c r="E19" s="16">
        <f t="shared" si="0"/>
        <v>1</v>
      </c>
      <c r="F19" s="16">
        <v>6</v>
      </c>
      <c r="G19" s="16">
        <v>0</v>
      </c>
      <c r="H19" s="16">
        <f t="shared" si="1"/>
        <v>6</v>
      </c>
      <c r="I19" s="16">
        <v>0</v>
      </c>
      <c r="J19" s="16">
        <v>0</v>
      </c>
      <c r="K19" s="16">
        <f t="shared" si="2"/>
        <v>0</v>
      </c>
      <c r="L19" s="16">
        <f>SUM(C19,F19,I19)</f>
        <v>7</v>
      </c>
      <c r="M19" s="17">
        <f t="shared" si="4"/>
        <v>1</v>
      </c>
      <c r="N19" s="16">
        <f t="shared" si="5"/>
        <v>0</v>
      </c>
      <c r="O19" s="17">
        <f t="shared" si="6"/>
        <v>0</v>
      </c>
      <c r="P19" s="16">
        <f t="shared" si="7"/>
        <v>7</v>
      </c>
      <c r="Q19" s="14"/>
      <c r="R19" s="14"/>
      <c r="S19" s="14"/>
    </row>
    <row r="20" spans="1:19" x14ac:dyDescent="0.25">
      <c r="A20" s="1" t="s">
        <v>25</v>
      </c>
      <c r="B20" s="16">
        <v>93</v>
      </c>
      <c r="C20" s="16">
        <v>0</v>
      </c>
      <c r="D20" s="16">
        <v>0</v>
      </c>
      <c r="E20" s="16">
        <f t="shared" si="0"/>
        <v>0</v>
      </c>
      <c r="F20" s="16">
        <v>0</v>
      </c>
      <c r="G20" s="16">
        <v>0</v>
      </c>
      <c r="H20" s="16">
        <f t="shared" si="1"/>
        <v>0</v>
      </c>
      <c r="I20" s="16">
        <v>0</v>
      </c>
      <c r="J20" s="16">
        <v>0</v>
      </c>
      <c r="K20" s="16">
        <f t="shared" si="2"/>
        <v>0</v>
      </c>
      <c r="L20" s="16">
        <f t="shared" si="3"/>
        <v>0</v>
      </c>
      <c r="M20" s="17">
        <v>0</v>
      </c>
      <c r="N20" s="16">
        <f t="shared" si="5"/>
        <v>0</v>
      </c>
      <c r="O20" s="17">
        <v>0</v>
      </c>
      <c r="P20" s="16">
        <f t="shared" si="7"/>
        <v>0</v>
      </c>
      <c r="Q20" s="14"/>
      <c r="R20" s="14"/>
      <c r="S20" s="14"/>
    </row>
    <row r="21" spans="1:19" x14ac:dyDescent="0.25">
      <c r="A21" s="1" t="s">
        <v>26</v>
      </c>
      <c r="B21" s="16">
        <v>565</v>
      </c>
      <c r="C21" s="16">
        <v>51</v>
      </c>
      <c r="D21" s="16">
        <v>4</v>
      </c>
      <c r="E21" s="16">
        <f t="shared" si="0"/>
        <v>55</v>
      </c>
      <c r="F21" s="16">
        <v>2</v>
      </c>
      <c r="G21" s="16">
        <v>0</v>
      </c>
      <c r="H21" s="16">
        <f t="shared" si="1"/>
        <v>2</v>
      </c>
      <c r="I21" s="16">
        <v>0</v>
      </c>
      <c r="J21" s="16">
        <v>0</v>
      </c>
      <c r="K21" s="16">
        <f t="shared" si="2"/>
        <v>0</v>
      </c>
      <c r="L21" s="16">
        <f t="shared" si="3"/>
        <v>53</v>
      </c>
      <c r="M21" s="17">
        <f t="shared" si="4"/>
        <v>0.92982456140350878</v>
      </c>
      <c r="N21" s="16">
        <f t="shared" si="5"/>
        <v>4</v>
      </c>
      <c r="O21" s="17">
        <f t="shared" si="6"/>
        <v>7.0175438596491224E-2</v>
      </c>
      <c r="P21" s="16">
        <f t="shared" si="7"/>
        <v>57</v>
      </c>
      <c r="Q21" s="14"/>
      <c r="R21" s="14"/>
      <c r="S21" s="14"/>
    </row>
    <row r="22" spans="1:19" x14ac:dyDescent="0.25">
      <c r="A22" s="1" t="s">
        <v>27</v>
      </c>
      <c r="B22" s="16">
        <v>64</v>
      </c>
      <c r="C22" s="16">
        <v>0</v>
      </c>
      <c r="D22" s="16">
        <v>0</v>
      </c>
      <c r="E22" s="16">
        <f t="shared" si="0"/>
        <v>0</v>
      </c>
      <c r="F22" s="16">
        <v>0</v>
      </c>
      <c r="G22" s="16">
        <v>0</v>
      </c>
      <c r="H22" s="16">
        <f t="shared" si="1"/>
        <v>0</v>
      </c>
      <c r="I22" s="16">
        <v>0</v>
      </c>
      <c r="J22" s="16">
        <v>0</v>
      </c>
      <c r="K22" s="16">
        <f t="shared" si="2"/>
        <v>0</v>
      </c>
      <c r="L22" s="16">
        <f t="shared" si="3"/>
        <v>0</v>
      </c>
      <c r="M22" s="17">
        <v>0</v>
      </c>
      <c r="N22" s="16">
        <f t="shared" si="5"/>
        <v>0</v>
      </c>
      <c r="O22" s="17">
        <v>0</v>
      </c>
      <c r="P22" s="16">
        <f t="shared" si="7"/>
        <v>0</v>
      </c>
      <c r="Q22" s="14"/>
      <c r="R22" s="14"/>
      <c r="S22" s="14"/>
    </row>
    <row r="23" spans="1:19" x14ac:dyDescent="0.25">
      <c r="A23" s="1" t="s">
        <v>28</v>
      </c>
      <c r="B23" s="16">
        <v>2365</v>
      </c>
      <c r="C23" s="16">
        <v>0</v>
      </c>
      <c r="D23" s="16">
        <v>0</v>
      </c>
      <c r="E23" s="16">
        <f t="shared" si="0"/>
        <v>0</v>
      </c>
      <c r="F23" s="16">
        <v>0</v>
      </c>
      <c r="G23" s="16">
        <v>0</v>
      </c>
      <c r="H23" s="16">
        <f t="shared" si="1"/>
        <v>0</v>
      </c>
      <c r="I23" s="16">
        <v>0</v>
      </c>
      <c r="J23" s="16">
        <v>0</v>
      </c>
      <c r="K23" s="16">
        <f t="shared" si="2"/>
        <v>0</v>
      </c>
      <c r="L23" s="16">
        <f t="shared" si="3"/>
        <v>0</v>
      </c>
      <c r="M23" s="17">
        <v>0</v>
      </c>
      <c r="N23" s="16">
        <f t="shared" si="5"/>
        <v>0</v>
      </c>
      <c r="O23" s="17">
        <v>0</v>
      </c>
      <c r="P23" s="16">
        <f t="shared" si="7"/>
        <v>0</v>
      </c>
      <c r="Q23" s="14"/>
      <c r="R23" s="14"/>
      <c r="S23" s="14"/>
    </row>
    <row r="24" spans="1:19" x14ac:dyDescent="0.25">
      <c r="A24" s="1" t="s">
        <v>29</v>
      </c>
      <c r="B24" s="16">
        <v>35</v>
      </c>
      <c r="C24" s="16">
        <v>1</v>
      </c>
      <c r="D24" s="16">
        <v>0</v>
      </c>
      <c r="E24" s="16">
        <f t="shared" si="0"/>
        <v>1</v>
      </c>
      <c r="F24" s="16">
        <v>0</v>
      </c>
      <c r="G24" s="16">
        <v>0</v>
      </c>
      <c r="H24" s="16">
        <f t="shared" si="1"/>
        <v>0</v>
      </c>
      <c r="I24" s="16">
        <v>0</v>
      </c>
      <c r="J24" s="16">
        <v>0</v>
      </c>
      <c r="K24" s="16">
        <f t="shared" si="2"/>
        <v>0</v>
      </c>
      <c r="L24" s="16">
        <f t="shared" si="3"/>
        <v>1</v>
      </c>
      <c r="M24" s="17">
        <v>0</v>
      </c>
      <c r="N24" s="16">
        <f t="shared" si="5"/>
        <v>0</v>
      </c>
      <c r="O24" s="17">
        <v>0</v>
      </c>
      <c r="P24" s="16">
        <f t="shared" si="7"/>
        <v>1</v>
      </c>
      <c r="Q24" s="14"/>
      <c r="R24" s="14"/>
      <c r="S24" s="14"/>
    </row>
    <row r="25" spans="1:19" x14ac:dyDescent="0.25">
      <c r="A25" s="1" t="s">
        <v>30</v>
      </c>
      <c r="B25" s="16">
        <v>110</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row>
    <row r="26" spans="1:19" x14ac:dyDescent="0.25">
      <c r="A26" s="1" t="s">
        <v>31</v>
      </c>
      <c r="B26" s="16">
        <v>434</v>
      </c>
      <c r="C26" s="16">
        <v>6</v>
      </c>
      <c r="D26" s="16">
        <v>1</v>
      </c>
      <c r="E26" s="16">
        <f t="shared" si="0"/>
        <v>7</v>
      </c>
      <c r="F26" s="16">
        <v>0</v>
      </c>
      <c r="G26" s="16">
        <v>0</v>
      </c>
      <c r="H26" s="16">
        <f t="shared" si="1"/>
        <v>0</v>
      </c>
      <c r="I26" s="16">
        <v>0</v>
      </c>
      <c r="J26" s="16">
        <v>0</v>
      </c>
      <c r="K26" s="16">
        <f t="shared" si="2"/>
        <v>0</v>
      </c>
      <c r="L26" s="16">
        <f t="shared" si="3"/>
        <v>6</v>
      </c>
      <c r="M26" s="17">
        <f t="shared" si="4"/>
        <v>0.8571428571428571</v>
      </c>
      <c r="N26" s="16">
        <f t="shared" si="5"/>
        <v>1</v>
      </c>
      <c r="O26" s="17">
        <f t="shared" si="6"/>
        <v>0.14285714285714285</v>
      </c>
      <c r="P26" s="16">
        <f t="shared" si="7"/>
        <v>7</v>
      </c>
      <c r="Q26" s="14"/>
      <c r="R26" s="14"/>
      <c r="S26" s="14"/>
    </row>
    <row r="27" spans="1:19" x14ac:dyDescent="0.25">
      <c r="A27" s="1" t="s">
        <v>32</v>
      </c>
      <c r="B27" s="16">
        <v>453</v>
      </c>
      <c r="C27" s="16">
        <v>10</v>
      </c>
      <c r="D27" s="16">
        <v>0</v>
      </c>
      <c r="E27" s="16">
        <f t="shared" si="0"/>
        <v>10</v>
      </c>
      <c r="F27" s="16">
        <v>0</v>
      </c>
      <c r="G27" s="16">
        <v>0</v>
      </c>
      <c r="H27" s="16">
        <f t="shared" si="1"/>
        <v>0</v>
      </c>
      <c r="I27" s="16">
        <v>0</v>
      </c>
      <c r="J27" s="16">
        <v>0</v>
      </c>
      <c r="K27" s="16">
        <f t="shared" si="2"/>
        <v>0</v>
      </c>
      <c r="L27" s="16">
        <f t="shared" si="3"/>
        <v>10</v>
      </c>
      <c r="M27" s="17">
        <f t="shared" si="4"/>
        <v>1</v>
      </c>
      <c r="N27" s="16">
        <f t="shared" si="5"/>
        <v>0</v>
      </c>
      <c r="O27" s="17">
        <f t="shared" si="6"/>
        <v>0</v>
      </c>
      <c r="P27" s="16">
        <f t="shared" si="7"/>
        <v>10</v>
      </c>
      <c r="Q27" s="14"/>
      <c r="R27" s="14"/>
      <c r="S27" s="14"/>
    </row>
    <row r="28" spans="1:19" x14ac:dyDescent="0.25">
      <c r="A28" s="1" t="s">
        <v>33</v>
      </c>
      <c r="B28" s="16">
        <v>174</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row>
    <row r="29" spans="1:19" x14ac:dyDescent="0.25">
      <c r="A29" s="1" t="s">
        <v>34</v>
      </c>
      <c r="B29" s="16">
        <v>81</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row>
    <row r="30" spans="1:19" x14ac:dyDescent="0.25">
      <c r="A30" s="1" t="s">
        <v>35</v>
      </c>
      <c r="B30" s="16">
        <v>338</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row>
    <row r="31" spans="1:19" x14ac:dyDescent="0.25">
      <c r="A31" s="1" t="s">
        <v>36</v>
      </c>
      <c r="B31" s="16">
        <v>882</v>
      </c>
      <c r="C31" s="16">
        <v>46</v>
      </c>
      <c r="D31" s="16">
        <v>5</v>
      </c>
      <c r="E31" s="16">
        <f t="shared" si="0"/>
        <v>51</v>
      </c>
      <c r="F31" s="16">
        <v>201</v>
      </c>
      <c r="G31" s="16">
        <v>24</v>
      </c>
      <c r="H31" s="16">
        <f t="shared" si="1"/>
        <v>225</v>
      </c>
      <c r="I31" s="16">
        <v>0</v>
      </c>
      <c r="J31" s="16">
        <v>0</v>
      </c>
      <c r="K31" s="16">
        <f t="shared" si="2"/>
        <v>0</v>
      </c>
      <c r="L31" s="16">
        <f t="shared" si="3"/>
        <v>247</v>
      </c>
      <c r="M31" s="17">
        <f t="shared" si="4"/>
        <v>0.89492753623188404</v>
      </c>
      <c r="N31" s="16">
        <f t="shared" si="5"/>
        <v>29</v>
      </c>
      <c r="O31" s="17">
        <f t="shared" si="6"/>
        <v>0.10507246376811594</v>
      </c>
      <c r="P31" s="16">
        <f t="shared" si="7"/>
        <v>276</v>
      </c>
      <c r="Q31" s="14"/>
      <c r="R31" s="14"/>
      <c r="S31" s="14"/>
    </row>
    <row r="32" spans="1:19" x14ac:dyDescent="0.25">
      <c r="A32" s="1" t="s">
        <v>37</v>
      </c>
      <c r="B32" s="16">
        <v>48</v>
      </c>
      <c r="C32" s="16">
        <v>4</v>
      </c>
      <c r="D32" s="16">
        <v>0</v>
      </c>
      <c r="E32" s="16">
        <f t="shared" si="0"/>
        <v>4</v>
      </c>
      <c r="F32" s="16">
        <v>3</v>
      </c>
      <c r="G32" s="16">
        <v>0</v>
      </c>
      <c r="H32" s="16">
        <f t="shared" si="1"/>
        <v>3</v>
      </c>
      <c r="I32" s="16">
        <v>0</v>
      </c>
      <c r="J32" s="16">
        <v>0</v>
      </c>
      <c r="K32" s="16">
        <f t="shared" si="2"/>
        <v>0</v>
      </c>
      <c r="L32" s="16">
        <f t="shared" si="3"/>
        <v>7</v>
      </c>
      <c r="M32" s="17">
        <f t="shared" si="4"/>
        <v>1</v>
      </c>
      <c r="N32" s="16">
        <f t="shared" si="5"/>
        <v>0</v>
      </c>
      <c r="O32" s="17">
        <f t="shared" si="6"/>
        <v>0</v>
      </c>
      <c r="P32" s="16">
        <f t="shared" si="7"/>
        <v>7</v>
      </c>
      <c r="Q32" s="14"/>
      <c r="R32" s="14"/>
      <c r="S32" s="14"/>
    </row>
    <row r="33" spans="1:29" x14ac:dyDescent="0.25">
      <c r="A33" s="1" t="s">
        <v>38</v>
      </c>
      <c r="B33" s="16">
        <v>237</v>
      </c>
      <c r="C33" s="16">
        <v>21</v>
      </c>
      <c r="D33" s="16">
        <v>0</v>
      </c>
      <c r="E33" s="16">
        <f t="shared" si="0"/>
        <v>21</v>
      </c>
      <c r="F33" s="16">
        <v>83</v>
      </c>
      <c r="G33" s="16">
        <v>4</v>
      </c>
      <c r="H33" s="16">
        <f t="shared" si="1"/>
        <v>87</v>
      </c>
      <c r="I33" s="16">
        <v>0</v>
      </c>
      <c r="J33" s="16">
        <v>0</v>
      </c>
      <c r="K33" s="16">
        <f t="shared" si="2"/>
        <v>0</v>
      </c>
      <c r="L33" s="16">
        <f t="shared" si="3"/>
        <v>104</v>
      </c>
      <c r="M33" s="17">
        <f t="shared" si="4"/>
        <v>0.96296296296296291</v>
      </c>
      <c r="N33" s="16">
        <f t="shared" si="5"/>
        <v>4</v>
      </c>
      <c r="O33" s="17">
        <f t="shared" si="6"/>
        <v>3.7037037037037035E-2</v>
      </c>
      <c r="P33" s="16">
        <f t="shared" si="7"/>
        <v>108</v>
      </c>
      <c r="Q33" s="14"/>
      <c r="R33" s="14"/>
      <c r="S33" s="14"/>
    </row>
    <row r="34" spans="1:29" x14ac:dyDescent="0.25">
      <c r="A34" s="1" t="s">
        <v>39</v>
      </c>
      <c r="B34" s="16">
        <v>32</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row>
    <row r="35" spans="1:29" x14ac:dyDescent="0.25">
      <c r="A35" s="1" t="s">
        <v>40</v>
      </c>
      <c r="B35" s="16">
        <v>341</v>
      </c>
      <c r="C35" s="16">
        <v>11</v>
      </c>
      <c r="D35" s="16">
        <v>4</v>
      </c>
      <c r="E35" s="16">
        <f t="shared" si="0"/>
        <v>15</v>
      </c>
      <c r="F35" s="16">
        <v>72</v>
      </c>
      <c r="G35" s="16">
        <v>20</v>
      </c>
      <c r="H35" s="16">
        <f t="shared" si="1"/>
        <v>92</v>
      </c>
      <c r="I35" s="16">
        <v>0</v>
      </c>
      <c r="J35" s="16">
        <v>0</v>
      </c>
      <c r="K35" s="16">
        <f t="shared" si="2"/>
        <v>0</v>
      </c>
      <c r="L35" s="16">
        <f t="shared" si="3"/>
        <v>83</v>
      </c>
      <c r="M35" s="17">
        <f t="shared" si="4"/>
        <v>0.77570093457943923</v>
      </c>
      <c r="N35" s="16">
        <f t="shared" si="5"/>
        <v>24</v>
      </c>
      <c r="O35" s="17">
        <f t="shared" si="6"/>
        <v>0.22429906542056074</v>
      </c>
      <c r="P35" s="16">
        <f t="shared" si="7"/>
        <v>107</v>
      </c>
      <c r="Q35" s="14"/>
      <c r="R35" s="14"/>
      <c r="S35" s="14"/>
    </row>
    <row r="36" spans="1:29" x14ac:dyDescent="0.25">
      <c r="A36" s="1" t="s">
        <v>41</v>
      </c>
      <c r="B36" s="16">
        <v>211</v>
      </c>
      <c r="C36" s="16">
        <v>64</v>
      </c>
      <c r="D36" s="16">
        <v>5</v>
      </c>
      <c r="E36" s="16">
        <f t="shared" si="0"/>
        <v>69</v>
      </c>
      <c r="F36" s="16">
        <v>0</v>
      </c>
      <c r="G36" s="16">
        <v>0</v>
      </c>
      <c r="H36" s="16">
        <f t="shared" si="1"/>
        <v>0</v>
      </c>
      <c r="I36" s="16">
        <v>0</v>
      </c>
      <c r="J36" s="16">
        <v>0</v>
      </c>
      <c r="K36" s="16">
        <f t="shared" si="2"/>
        <v>0</v>
      </c>
      <c r="L36" s="16">
        <f t="shared" si="3"/>
        <v>64</v>
      </c>
      <c r="M36" s="17">
        <f t="shared" si="4"/>
        <v>0.92753623188405798</v>
      </c>
      <c r="N36" s="16">
        <f t="shared" si="5"/>
        <v>5</v>
      </c>
      <c r="O36" s="17">
        <f t="shared" si="6"/>
        <v>7.2463768115942032E-2</v>
      </c>
      <c r="P36" s="16">
        <f t="shared" si="7"/>
        <v>69</v>
      </c>
      <c r="Q36" s="14"/>
      <c r="R36" s="14"/>
      <c r="S36" s="14"/>
    </row>
    <row r="37" spans="1:29" s="13" customFormat="1" x14ac:dyDescent="0.25">
      <c r="A37" s="42" t="s">
        <v>43</v>
      </c>
      <c r="B37" s="43"/>
      <c r="C37" s="43"/>
      <c r="D37" s="43"/>
      <c r="E37" s="43"/>
      <c r="F37" s="43"/>
      <c r="G37" s="43"/>
      <c r="H37" s="43"/>
      <c r="I37" s="43"/>
      <c r="J37" s="43"/>
      <c r="K37" s="43"/>
      <c r="L37" s="43"/>
      <c r="M37" s="43"/>
      <c r="N37" s="43"/>
      <c r="O37" s="43"/>
      <c r="P37" s="43"/>
      <c r="Q37" s="33"/>
    </row>
    <row r="38" spans="1:29" s="13" customFormat="1" ht="150" customHeight="1" x14ac:dyDescent="0.25">
      <c r="A38" s="44" t="s">
        <v>63</v>
      </c>
      <c r="B38" s="44"/>
      <c r="C38" s="44"/>
      <c r="D38" s="44"/>
      <c r="E38" s="44"/>
      <c r="F38" s="44"/>
      <c r="G38" s="44"/>
      <c r="H38" s="44"/>
      <c r="I38" s="44"/>
      <c r="J38" s="44"/>
      <c r="K38" s="44"/>
      <c r="L38" s="44"/>
      <c r="M38" s="44"/>
      <c r="N38" s="44"/>
      <c r="O38" s="44"/>
      <c r="P38" s="44"/>
      <c r="T38"/>
      <c r="U38"/>
      <c r="V38"/>
      <c r="W38"/>
      <c r="X38"/>
      <c r="Y38"/>
      <c r="Z38"/>
      <c r="AA38"/>
      <c r="AB38"/>
      <c r="AC38"/>
    </row>
  </sheetData>
  <mergeCells count="8">
    <mergeCell ref="A37:P37"/>
    <mergeCell ref="A38:P38"/>
    <mergeCell ref="A1:P1"/>
    <mergeCell ref="B3:B4"/>
    <mergeCell ref="C3:E3"/>
    <mergeCell ref="F3:H3"/>
    <mergeCell ref="I3:K3"/>
    <mergeCell ref="L3:P3"/>
  </mergeCells>
  <phoneticPr fontId="7"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398C-B046-4D71-9DF5-C844BE4929A9}">
  <sheetPr>
    <tabColor rgb="FFCCFFCC"/>
  </sheetPr>
  <dimension ref="A1:W38"/>
  <sheetViews>
    <sheetView zoomScaleNormal="100" zoomScaleSheetLayoutView="100" workbookViewId="0">
      <pane ySplit="4" topLeftCell="A20" activePane="bottomLeft" state="frozen"/>
      <selection activeCell="H25" sqref="H25"/>
      <selection pane="bottomLeft" activeCell="E5" sqref="E5:E36"/>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17" width="7.25" bestFit="1" customWidth="1"/>
    <col min="18" max="18" width="6.875" customWidth="1"/>
    <col min="19" max="19" width="6.5" customWidth="1"/>
    <col min="20" max="20" width="5.875" customWidth="1"/>
    <col min="21" max="21" width="6.875" customWidth="1"/>
    <col min="22" max="22" width="6.375" customWidth="1"/>
  </cols>
  <sheetData>
    <row r="1" spans="1:23" ht="20.25" customHeight="1" x14ac:dyDescent="0.25">
      <c r="A1" s="45" t="s">
        <v>60</v>
      </c>
      <c r="B1" s="46"/>
      <c r="C1" s="46"/>
      <c r="D1" s="46"/>
      <c r="E1" s="46"/>
      <c r="F1" s="46"/>
      <c r="G1" s="46"/>
      <c r="H1" s="46"/>
      <c r="I1" s="46"/>
      <c r="J1" s="46"/>
      <c r="K1" s="46"/>
      <c r="L1" s="46"/>
      <c r="M1" s="46"/>
      <c r="N1" s="46"/>
      <c r="O1" s="46"/>
      <c r="P1" s="46"/>
    </row>
    <row r="2" spans="1:23" ht="15.95" customHeight="1" x14ac:dyDescent="0.25">
      <c r="A2" s="2"/>
      <c r="B2" s="9"/>
      <c r="C2" s="9"/>
      <c r="D2" s="9"/>
      <c r="E2" s="9"/>
      <c r="F2" s="9"/>
      <c r="G2" s="9"/>
      <c r="H2" s="9"/>
      <c r="I2" s="9"/>
      <c r="J2" s="9"/>
      <c r="K2" s="9"/>
      <c r="L2" s="9"/>
      <c r="M2" s="6"/>
      <c r="N2" s="9"/>
      <c r="O2" s="6"/>
      <c r="P2" s="12" t="s">
        <v>44</v>
      </c>
    </row>
    <row r="3" spans="1:23" ht="73.5" customHeight="1" x14ac:dyDescent="0.25">
      <c r="A3" s="3" t="s">
        <v>42</v>
      </c>
      <c r="B3" s="47" t="s">
        <v>1</v>
      </c>
      <c r="C3" s="48" t="s">
        <v>2</v>
      </c>
      <c r="D3" s="48"/>
      <c r="E3" s="48"/>
      <c r="F3" s="48" t="s">
        <v>3</v>
      </c>
      <c r="G3" s="48"/>
      <c r="H3" s="48"/>
      <c r="I3" s="48" t="s">
        <v>4</v>
      </c>
      <c r="J3" s="48"/>
      <c r="K3" s="48"/>
      <c r="L3" s="49" t="s">
        <v>5</v>
      </c>
      <c r="M3" s="49"/>
      <c r="N3" s="49"/>
      <c r="O3" s="49"/>
      <c r="P3" s="49"/>
    </row>
    <row r="4" spans="1:23"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3" x14ac:dyDescent="0.25">
      <c r="A5" s="4" t="s">
        <v>10</v>
      </c>
      <c r="B5" s="16">
        <v>10114</v>
      </c>
      <c r="C5" s="16">
        <v>293</v>
      </c>
      <c r="D5" s="16">
        <v>5</v>
      </c>
      <c r="E5" s="16">
        <f>SUM(C5:D5)</f>
        <v>298</v>
      </c>
      <c r="F5" s="16">
        <v>1117</v>
      </c>
      <c r="G5" s="16">
        <v>43</v>
      </c>
      <c r="H5" s="16">
        <f>SUM(F5:G5)</f>
        <v>1160</v>
      </c>
      <c r="I5" s="16">
        <v>0</v>
      </c>
      <c r="J5" s="16">
        <v>0</v>
      </c>
      <c r="K5" s="16">
        <f>SUM(I5:J5)</f>
        <v>0</v>
      </c>
      <c r="L5" s="16">
        <f>SUM(C5,F5,I5)</f>
        <v>1410</v>
      </c>
      <c r="M5" s="17">
        <f>L5/P5</f>
        <v>0.96707818930041156</v>
      </c>
      <c r="N5" s="16">
        <f>SUM(D5,G5,J5)</f>
        <v>48</v>
      </c>
      <c r="O5" s="17">
        <f>N5/P5</f>
        <v>3.292181069958848E-2</v>
      </c>
      <c r="P5" s="16">
        <f>SUM(L5,N5)</f>
        <v>1458</v>
      </c>
      <c r="Q5" s="14"/>
      <c r="R5" s="14"/>
      <c r="S5" s="14"/>
      <c r="T5" s="14"/>
      <c r="U5" s="14"/>
      <c r="V5" s="14"/>
      <c r="W5" s="15"/>
    </row>
    <row r="6" spans="1:23" x14ac:dyDescent="0.25">
      <c r="A6" s="1" t="s">
        <v>11</v>
      </c>
      <c r="B6" s="16">
        <v>1395</v>
      </c>
      <c r="C6" s="16">
        <v>18</v>
      </c>
      <c r="D6" s="16">
        <v>0</v>
      </c>
      <c r="E6" s="16">
        <f t="shared" ref="E6:E36" si="0">SUM(C6:D6)</f>
        <v>18</v>
      </c>
      <c r="F6" s="16">
        <v>234</v>
      </c>
      <c r="G6" s="16">
        <v>14</v>
      </c>
      <c r="H6" s="16">
        <f t="shared" ref="H6:H36" si="1">SUM(F6:G6)</f>
        <v>248</v>
      </c>
      <c r="I6" s="16">
        <v>0</v>
      </c>
      <c r="J6" s="16">
        <v>0</v>
      </c>
      <c r="K6" s="16">
        <f t="shared" ref="K6:K36" si="2">SUM(I6:J6)</f>
        <v>0</v>
      </c>
      <c r="L6" s="16">
        <f t="shared" ref="L6:L36" si="3">SUM(C6,F6,I6)</f>
        <v>252</v>
      </c>
      <c r="M6" s="17">
        <f t="shared" ref="M6:M36" si="4">L6/P6</f>
        <v>0.94736842105263153</v>
      </c>
      <c r="N6" s="16">
        <f t="shared" ref="N6:N36" si="5">SUM(D6,G6,J6)</f>
        <v>14</v>
      </c>
      <c r="O6" s="17">
        <f t="shared" ref="O6:O36" si="6">N6/P6</f>
        <v>5.2631578947368418E-2</v>
      </c>
      <c r="P6" s="16">
        <f t="shared" ref="P6:P36" si="7">SUM(L6,N6)</f>
        <v>266</v>
      </c>
      <c r="Q6" s="14"/>
      <c r="R6" s="14"/>
      <c r="S6" s="14"/>
      <c r="T6" s="14"/>
      <c r="U6" s="14"/>
      <c r="V6" s="14"/>
      <c r="W6" s="15"/>
    </row>
    <row r="7" spans="1:23" x14ac:dyDescent="0.25">
      <c r="A7" s="1" t="s">
        <v>12</v>
      </c>
      <c r="B7" s="16">
        <v>1792</v>
      </c>
      <c r="C7" s="16">
        <v>254</v>
      </c>
      <c r="D7" s="16">
        <v>6</v>
      </c>
      <c r="E7" s="16">
        <f t="shared" si="0"/>
        <v>260</v>
      </c>
      <c r="F7" s="16">
        <v>368</v>
      </c>
      <c r="G7" s="16">
        <v>16</v>
      </c>
      <c r="H7" s="16">
        <f t="shared" si="1"/>
        <v>384</v>
      </c>
      <c r="I7" s="16">
        <v>0</v>
      </c>
      <c r="J7" s="16">
        <v>0</v>
      </c>
      <c r="K7" s="16">
        <f t="shared" si="2"/>
        <v>0</v>
      </c>
      <c r="L7" s="16">
        <f t="shared" si="3"/>
        <v>622</v>
      </c>
      <c r="M7" s="17">
        <f t="shared" si="4"/>
        <v>0.96583850931677018</v>
      </c>
      <c r="N7" s="16">
        <f t="shared" si="5"/>
        <v>22</v>
      </c>
      <c r="O7" s="17">
        <f t="shared" si="6"/>
        <v>3.4161490683229816E-2</v>
      </c>
      <c r="P7" s="16">
        <f t="shared" si="7"/>
        <v>644</v>
      </c>
      <c r="Q7" s="14"/>
      <c r="R7" s="14"/>
      <c r="S7" s="14"/>
      <c r="T7" s="14"/>
      <c r="U7" s="14"/>
      <c r="V7" s="14"/>
      <c r="W7" s="15"/>
    </row>
    <row r="8" spans="1:23" x14ac:dyDescent="0.25">
      <c r="A8" s="1" t="s">
        <v>13</v>
      </c>
      <c r="B8" s="16">
        <v>959</v>
      </c>
      <c r="C8" s="16">
        <v>66</v>
      </c>
      <c r="D8" s="16">
        <v>0</v>
      </c>
      <c r="E8" s="16">
        <f t="shared" si="0"/>
        <v>66</v>
      </c>
      <c r="F8" s="16">
        <v>274</v>
      </c>
      <c r="G8" s="16">
        <v>7</v>
      </c>
      <c r="H8" s="16">
        <f t="shared" si="1"/>
        <v>281</v>
      </c>
      <c r="I8" s="16">
        <v>0</v>
      </c>
      <c r="J8" s="16">
        <v>0</v>
      </c>
      <c r="K8" s="16">
        <f t="shared" si="2"/>
        <v>0</v>
      </c>
      <c r="L8" s="16">
        <f t="shared" si="3"/>
        <v>340</v>
      </c>
      <c r="M8" s="17">
        <f t="shared" si="4"/>
        <v>0.97982708933717577</v>
      </c>
      <c r="N8" s="16">
        <f t="shared" si="5"/>
        <v>7</v>
      </c>
      <c r="O8" s="17">
        <f t="shared" si="6"/>
        <v>2.0172910662824207E-2</v>
      </c>
      <c r="P8" s="16">
        <f t="shared" si="7"/>
        <v>347</v>
      </c>
      <c r="Q8" s="14"/>
      <c r="R8" s="14"/>
      <c r="S8" s="14"/>
      <c r="T8" s="14"/>
      <c r="U8" s="14"/>
      <c r="V8" s="14"/>
      <c r="W8" s="15"/>
    </row>
    <row r="9" spans="1:23" x14ac:dyDescent="0.25">
      <c r="A9" s="1" t="s">
        <v>14</v>
      </c>
      <c r="B9" s="16">
        <v>460</v>
      </c>
      <c r="C9" s="16">
        <v>4</v>
      </c>
      <c r="D9" s="16">
        <v>0</v>
      </c>
      <c r="E9" s="16">
        <f t="shared" si="0"/>
        <v>4</v>
      </c>
      <c r="F9" s="16">
        <v>73</v>
      </c>
      <c r="G9" s="16">
        <v>8</v>
      </c>
      <c r="H9" s="16">
        <f t="shared" si="1"/>
        <v>81</v>
      </c>
      <c r="I9" s="16">
        <v>89</v>
      </c>
      <c r="J9" s="16">
        <v>1</v>
      </c>
      <c r="K9" s="16">
        <f t="shared" si="2"/>
        <v>90</v>
      </c>
      <c r="L9" s="16">
        <f t="shared" si="3"/>
        <v>166</v>
      </c>
      <c r="M9" s="17">
        <f t="shared" si="4"/>
        <v>0.94857142857142862</v>
      </c>
      <c r="N9" s="16">
        <f t="shared" si="5"/>
        <v>9</v>
      </c>
      <c r="O9" s="17">
        <f t="shared" si="6"/>
        <v>5.1428571428571428E-2</v>
      </c>
      <c r="P9" s="16">
        <f t="shared" si="7"/>
        <v>175</v>
      </c>
      <c r="Q9" s="14"/>
      <c r="R9" s="14"/>
      <c r="S9" s="14"/>
      <c r="T9" s="14"/>
      <c r="U9" s="14"/>
      <c r="V9" s="14"/>
      <c r="W9" s="15"/>
    </row>
    <row r="10" spans="1:23" x14ac:dyDescent="0.25">
      <c r="A10" s="1" t="s">
        <v>15</v>
      </c>
      <c r="B10" s="16">
        <v>2003</v>
      </c>
      <c r="C10" s="16">
        <v>97</v>
      </c>
      <c r="D10" s="16">
        <v>11</v>
      </c>
      <c r="E10" s="16">
        <f t="shared" si="0"/>
        <v>108</v>
      </c>
      <c r="F10" s="16">
        <v>292</v>
      </c>
      <c r="G10" s="16">
        <v>35</v>
      </c>
      <c r="H10" s="16">
        <f t="shared" si="1"/>
        <v>327</v>
      </c>
      <c r="I10" s="16">
        <v>0</v>
      </c>
      <c r="J10" s="16">
        <v>0</v>
      </c>
      <c r="K10" s="16">
        <f t="shared" si="2"/>
        <v>0</v>
      </c>
      <c r="L10" s="16">
        <f t="shared" si="3"/>
        <v>389</v>
      </c>
      <c r="M10" s="17">
        <f t="shared" si="4"/>
        <v>0.89425287356321836</v>
      </c>
      <c r="N10" s="16">
        <f t="shared" si="5"/>
        <v>46</v>
      </c>
      <c r="O10" s="17">
        <f t="shared" si="6"/>
        <v>0.10574712643678161</v>
      </c>
      <c r="P10" s="16">
        <f t="shared" si="7"/>
        <v>435</v>
      </c>
      <c r="Q10" s="14"/>
      <c r="R10" s="14"/>
      <c r="S10" s="14"/>
      <c r="T10" s="14"/>
      <c r="U10" s="14"/>
      <c r="V10" s="14"/>
      <c r="W10" s="15"/>
    </row>
    <row r="11" spans="1:23" x14ac:dyDescent="0.25">
      <c r="A11" s="1" t="s">
        <v>16</v>
      </c>
      <c r="B11" s="16">
        <v>942</v>
      </c>
      <c r="C11" s="16">
        <v>37</v>
      </c>
      <c r="D11" s="16">
        <v>6</v>
      </c>
      <c r="E11" s="16">
        <f t="shared" si="0"/>
        <v>43</v>
      </c>
      <c r="F11" s="16">
        <v>137</v>
      </c>
      <c r="G11" s="16">
        <v>82</v>
      </c>
      <c r="H11" s="16">
        <f t="shared" si="1"/>
        <v>219</v>
      </c>
      <c r="I11" s="16">
        <v>0</v>
      </c>
      <c r="J11" s="16">
        <v>0</v>
      </c>
      <c r="K11" s="16">
        <f t="shared" si="2"/>
        <v>0</v>
      </c>
      <c r="L11" s="16">
        <f t="shared" si="3"/>
        <v>174</v>
      </c>
      <c r="M11" s="17">
        <f t="shared" si="4"/>
        <v>0.66412213740458015</v>
      </c>
      <c r="N11" s="16">
        <f t="shared" si="5"/>
        <v>88</v>
      </c>
      <c r="O11" s="17">
        <f t="shared" si="6"/>
        <v>0.33587786259541985</v>
      </c>
      <c r="P11" s="16">
        <f t="shared" si="7"/>
        <v>262</v>
      </c>
      <c r="Q11" s="14"/>
      <c r="R11" s="14"/>
      <c r="S11" s="14"/>
      <c r="T11" s="14"/>
      <c r="U11" s="14"/>
      <c r="V11" s="14"/>
      <c r="W11" s="15"/>
    </row>
    <row r="12" spans="1:23" x14ac:dyDescent="0.25">
      <c r="A12" s="1" t="s">
        <v>17</v>
      </c>
      <c r="B12" s="16">
        <v>679</v>
      </c>
      <c r="C12" s="16">
        <v>28</v>
      </c>
      <c r="D12" s="16">
        <v>0</v>
      </c>
      <c r="E12" s="16">
        <f t="shared" si="0"/>
        <v>28</v>
      </c>
      <c r="F12" s="16">
        <v>27</v>
      </c>
      <c r="G12" s="16">
        <v>0</v>
      </c>
      <c r="H12" s="16">
        <f t="shared" si="1"/>
        <v>27</v>
      </c>
      <c r="I12" s="16">
        <v>0</v>
      </c>
      <c r="J12" s="16">
        <v>0</v>
      </c>
      <c r="K12" s="16">
        <f t="shared" si="2"/>
        <v>0</v>
      </c>
      <c r="L12" s="16">
        <f t="shared" si="3"/>
        <v>55</v>
      </c>
      <c r="M12" s="17">
        <f t="shared" si="4"/>
        <v>1</v>
      </c>
      <c r="N12" s="16">
        <f t="shared" si="5"/>
        <v>0</v>
      </c>
      <c r="O12" s="17">
        <f t="shared" si="6"/>
        <v>0</v>
      </c>
      <c r="P12" s="16">
        <f t="shared" si="7"/>
        <v>55</v>
      </c>
      <c r="Q12" s="14"/>
      <c r="R12" s="14"/>
      <c r="S12" s="14"/>
      <c r="T12" s="14"/>
      <c r="U12" s="14"/>
      <c r="V12" s="14"/>
      <c r="W12" s="15"/>
    </row>
    <row r="13" spans="1:23" ht="28.5" x14ac:dyDescent="0.25">
      <c r="A13" s="1" t="s">
        <v>18</v>
      </c>
      <c r="B13" s="16">
        <v>761</v>
      </c>
      <c r="C13" s="16">
        <v>160</v>
      </c>
      <c r="D13" s="16">
        <v>0</v>
      </c>
      <c r="E13" s="16">
        <f t="shared" si="0"/>
        <v>160</v>
      </c>
      <c r="F13" s="16">
        <v>121</v>
      </c>
      <c r="G13" s="16">
        <v>0</v>
      </c>
      <c r="H13" s="16">
        <f t="shared" si="1"/>
        <v>121</v>
      </c>
      <c r="I13" s="16">
        <v>0</v>
      </c>
      <c r="J13" s="16">
        <v>0</v>
      </c>
      <c r="K13" s="16">
        <f t="shared" si="2"/>
        <v>0</v>
      </c>
      <c r="L13" s="16">
        <f t="shared" si="3"/>
        <v>281</v>
      </c>
      <c r="M13" s="17">
        <f t="shared" si="4"/>
        <v>1</v>
      </c>
      <c r="N13" s="16">
        <f t="shared" si="5"/>
        <v>0</v>
      </c>
      <c r="O13" s="17">
        <f t="shared" si="6"/>
        <v>0</v>
      </c>
      <c r="P13" s="16">
        <f t="shared" si="7"/>
        <v>281</v>
      </c>
      <c r="Q13" s="14"/>
      <c r="R13" s="14"/>
      <c r="S13" s="14"/>
      <c r="T13" s="14"/>
      <c r="U13" s="14"/>
      <c r="V13" s="14"/>
      <c r="W13" s="15"/>
    </row>
    <row r="14" spans="1:23" x14ac:dyDescent="0.25">
      <c r="A14" s="1" t="s">
        <v>19</v>
      </c>
      <c r="B14" s="16">
        <v>42</v>
      </c>
      <c r="C14" s="16">
        <v>9</v>
      </c>
      <c r="D14" s="16">
        <v>0</v>
      </c>
      <c r="E14" s="16">
        <f t="shared" si="0"/>
        <v>9</v>
      </c>
      <c r="F14" s="16">
        <v>0</v>
      </c>
      <c r="G14" s="16">
        <v>0</v>
      </c>
      <c r="H14" s="16">
        <f t="shared" si="1"/>
        <v>0</v>
      </c>
      <c r="I14" s="16">
        <v>0</v>
      </c>
      <c r="J14" s="16">
        <v>0</v>
      </c>
      <c r="K14" s="16">
        <f t="shared" si="2"/>
        <v>0</v>
      </c>
      <c r="L14" s="16">
        <f t="shared" si="3"/>
        <v>9</v>
      </c>
      <c r="M14" s="17">
        <f t="shared" si="4"/>
        <v>1</v>
      </c>
      <c r="N14" s="16">
        <f t="shared" si="5"/>
        <v>0</v>
      </c>
      <c r="O14" s="17">
        <f t="shared" si="6"/>
        <v>0</v>
      </c>
      <c r="P14" s="16">
        <f t="shared" si="7"/>
        <v>9</v>
      </c>
      <c r="Q14" s="14"/>
      <c r="R14" s="14"/>
      <c r="S14" s="14"/>
      <c r="T14" s="14"/>
      <c r="U14" s="14"/>
      <c r="V14" s="14"/>
      <c r="W14" s="15"/>
    </row>
    <row r="15" spans="1:23" x14ac:dyDescent="0.25">
      <c r="A15" s="1" t="s">
        <v>20</v>
      </c>
      <c r="B15" s="16">
        <v>2295</v>
      </c>
      <c r="C15" s="16">
        <v>327</v>
      </c>
      <c r="D15" s="16">
        <v>1</v>
      </c>
      <c r="E15" s="16">
        <f t="shared" si="0"/>
        <v>328</v>
      </c>
      <c r="F15" s="16">
        <v>151</v>
      </c>
      <c r="G15" s="16">
        <v>0</v>
      </c>
      <c r="H15" s="16">
        <f t="shared" si="1"/>
        <v>151</v>
      </c>
      <c r="I15" s="16">
        <v>0</v>
      </c>
      <c r="J15" s="16">
        <v>0</v>
      </c>
      <c r="K15" s="16">
        <f t="shared" si="2"/>
        <v>0</v>
      </c>
      <c r="L15" s="16">
        <f t="shared" si="3"/>
        <v>478</v>
      </c>
      <c r="M15" s="17">
        <f t="shared" si="4"/>
        <v>0.9979123173277662</v>
      </c>
      <c r="N15" s="16">
        <f t="shared" si="5"/>
        <v>1</v>
      </c>
      <c r="O15" s="17">
        <f t="shared" si="6"/>
        <v>2.0876826722338203E-3</v>
      </c>
      <c r="P15" s="16">
        <f t="shared" si="7"/>
        <v>479</v>
      </c>
      <c r="Q15" s="14"/>
      <c r="R15" s="14"/>
      <c r="S15" s="14"/>
      <c r="T15" s="14"/>
      <c r="U15" s="14"/>
      <c r="V15" s="14"/>
      <c r="W15" s="15"/>
    </row>
    <row r="16" spans="1:23" x14ac:dyDescent="0.25">
      <c r="A16" s="1" t="s">
        <v>21</v>
      </c>
      <c r="B16" s="16">
        <v>212</v>
      </c>
      <c r="C16" s="16">
        <v>2</v>
      </c>
      <c r="D16" s="16">
        <v>0</v>
      </c>
      <c r="E16" s="16">
        <f t="shared" si="0"/>
        <v>2</v>
      </c>
      <c r="F16" s="16">
        <v>5</v>
      </c>
      <c r="G16" s="16">
        <v>0</v>
      </c>
      <c r="H16" s="16">
        <f t="shared" si="1"/>
        <v>5</v>
      </c>
      <c r="I16" s="16">
        <v>0</v>
      </c>
      <c r="J16" s="16">
        <v>0</v>
      </c>
      <c r="K16" s="16">
        <f t="shared" si="2"/>
        <v>0</v>
      </c>
      <c r="L16" s="16">
        <f t="shared" si="3"/>
        <v>7</v>
      </c>
      <c r="M16" s="17">
        <f t="shared" si="4"/>
        <v>1</v>
      </c>
      <c r="N16" s="16">
        <f t="shared" si="5"/>
        <v>0</v>
      </c>
      <c r="O16" s="17">
        <f t="shared" si="6"/>
        <v>0</v>
      </c>
      <c r="P16" s="16">
        <f t="shared" si="7"/>
        <v>7</v>
      </c>
      <c r="Q16" s="14"/>
      <c r="R16" s="14"/>
      <c r="S16" s="14"/>
      <c r="T16" s="14"/>
      <c r="U16" s="14"/>
      <c r="V16" s="14"/>
      <c r="W16" s="15"/>
    </row>
    <row r="17" spans="1:23" x14ac:dyDescent="0.25">
      <c r="A17" s="1" t="s">
        <v>22</v>
      </c>
      <c r="B17" s="16">
        <v>227</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4"/>
      <c r="W17" s="15"/>
    </row>
    <row r="18" spans="1:23" x14ac:dyDescent="0.25">
      <c r="A18" s="1" t="s">
        <v>23</v>
      </c>
      <c r="B18" s="16">
        <v>157</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c r="T18" s="14"/>
      <c r="U18" s="14"/>
      <c r="V18" s="14"/>
      <c r="W18" s="15"/>
    </row>
    <row r="19" spans="1:23" x14ac:dyDescent="0.25">
      <c r="A19" s="1" t="s">
        <v>24</v>
      </c>
      <c r="B19" s="16">
        <v>181</v>
      </c>
      <c r="C19" s="16">
        <v>1</v>
      </c>
      <c r="D19" s="16">
        <v>0</v>
      </c>
      <c r="E19" s="16">
        <f t="shared" si="0"/>
        <v>1</v>
      </c>
      <c r="F19" s="16">
        <v>6</v>
      </c>
      <c r="G19" s="16">
        <v>0</v>
      </c>
      <c r="H19" s="16">
        <f t="shared" si="1"/>
        <v>6</v>
      </c>
      <c r="I19" s="16">
        <v>0</v>
      </c>
      <c r="J19" s="16">
        <v>0</v>
      </c>
      <c r="K19" s="16">
        <f t="shared" si="2"/>
        <v>0</v>
      </c>
      <c r="L19" s="16">
        <f>SUM(C19,F19,I19)</f>
        <v>7</v>
      </c>
      <c r="M19" s="17">
        <f t="shared" si="4"/>
        <v>1</v>
      </c>
      <c r="N19" s="16">
        <f t="shared" si="5"/>
        <v>0</v>
      </c>
      <c r="O19" s="17">
        <f t="shared" si="6"/>
        <v>0</v>
      </c>
      <c r="P19" s="16">
        <f t="shared" si="7"/>
        <v>7</v>
      </c>
      <c r="Q19" s="14"/>
      <c r="R19" s="14"/>
      <c r="S19" s="14"/>
      <c r="T19" s="14"/>
      <c r="U19" s="14"/>
      <c r="V19" s="14"/>
      <c r="W19" s="15"/>
    </row>
    <row r="20" spans="1:23" x14ac:dyDescent="0.25">
      <c r="A20" s="1" t="s">
        <v>25</v>
      </c>
      <c r="B20" s="16">
        <v>92</v>
      </c>
      <c r="C20" s="16">
        <v>0</v>
      </c>
      <c r="D20" s="16">
        <v>0</v>
      </c>
      <c r="E20" s="16">
        <f t="shared" si="0"/>
        <v>0</v>
      </c>
      <c r="F20" s="16">
        <v>0</v>
      </c>
      <c r="G20" s="16">
        <v>0</v>
      </c>
      <c r="H20" s="16">
        <f t="shared" si="1"/>
        <v>0</v>
      </c>
      <c r="I20" s="16">
        <v>0</v>
      </c>
      <c r="J20" s="16">
        <v>0</v>
      </c>
      <c r="K20" s="16">
        <f t="shared" si="2"/>
        <v>0</v>
      </c>
      <c r="L20" s="16">
        <f t="shared" si="3"/>
        <v>0</v>
      </c>
      <c r="M20" s="17">
        <v>0</v>
      </c>
      <c r="N20" s="16">
        <f t="shared" si="5"/>
        <v>0</v>
      </c>
      <c r="O20" s="17">
        <v>0</v>
      </c>
      <c r="P20" s="16">
        <f t="shared" si="7"/>
        <v>0</v>
      </c>
      <c r="Q20" s="14"/>
      <c r="R20" s="14"/>
      <c r="S20" s="14"/>
      <c r="T20" s="14"/>
      <c r="U20" s="14"/>
      <c r="V20" s="14"/>
      <c r="W20" s="15"/>
    </row>
    <row r="21" spans="1:23" x14ac:dyDescent="0.25">
      <c r="A21" s="1" t="s">
        <v>26</v>
      </c>
      <c r="B21" s="16">
        <v>510</v>
      </c>
      <c r="C21" s="16">
        <v>50</v>
      </c>
      <c r="D21" s="16">
        <v>5</v>
      </c>
      <c r="E21" s="16">
        <f t="shared" si="0"/>
        <v>55</v>
      </c>
      <c r="F21" s="16">
        <v>2</v>
      </c>
      <c r="G21" s="16">
        <v>0</v>
      </c>
      <c r="H21" s="16">
        <f t="shared" si="1"/>
        <v>2</v>
      </c>
      <c r="I21" s="16">
        <v>0</v>
      </c>
      <c r="J21" s="16">
        <v>0</v>
      </c>
      <c r="K21" s="16">
        <f t="shared" si="2"/>
        <v>0</v>
      </c>
      <c r="L21" s="16">
        <f t="shared" si="3"/>
        <v>52</v>
      </c>
      <c r="M21" s="17">
        <f t="shared" si="4"/>
        <v>0.91228070175438591</v>
      </c>
      <c r="N21" s="16">
        <f t="shared" si="5"/>
        <v>5</v>
      </c>
      <c r="O21" s="17">
        <f t="shared" si="6"/>
        <v>8.771929824561403E-2</v>
      </c>
      <c r="P21" s="16">
        <f t="shared" si="7"/>
        <v>57</v>
      </c>
      <c r="Q21" s="14"/>
      <c r="R21" s="14"/>
      <c r="S21" s="14"/>
      <c r="T21" s="14"/>
      <c r="U21" s="14"/>
      <c r="V21" s="14"/>
      <c r="W21" s="15"/>
    </row>
    <row r="22" spans="1:23" x14ac:dyDescent="0.25">
      <c r="A22" s="1" t="s">
        <v>27</v>
      </c>
      <c r="B22" s="16">
        <v>64</v>
      </c>
      <c r="C22" s="16">
        <v>0</v>
      </c>
      <c r="D22" s="16">
        <v>0</v>
      </c>
      <c r="E22" s="16">
        <f t="shared" si="0"/>
        <v>0</v>
      </c>
      <c r="F22" s="16">
        <v>0</v>
      </c>
      <c r="G22" s="16">
        <v>0</v>
      </c>
      <c r="H22" s="16">
        <f t="shared" si="1"/>
        <v>0</v>
      </c>
      <c r="I22" s="16">
        <v>0</v>
      </c>
      <c r="J22" s="16">
        <v>0</v>
      </c>
      <c r="K22" s="16">
        <f t="shared" si="2"/>
        <v>0</v>
      </c>
      <c r="L22" s="16">
        <f t="shared" si="3"/>
        <v>0</v>
      </c>
      <c r="M22" s="17">
        <v>0</v>
      </c>
      <c r="N22" s="16">
        <f t="shared" si="5"/>
        <v>0</v>
      </c>
      <c r="O22" s="17">
        <v>0</v>
      </c>
      <c r="P22" s="16">
        <f t="shared" si="7"/>
        <v>0</v>
      </c>
      <c r="Q22" s="14"/>
      <c r="R22" s="14"/>
      <c r="S22" s="14"/>
      <c r="T22" s="14"/>
      <c r="U22" s="14"/>
      <c r="V22" s="14"/>
      <c r="W22" s="15"/>
    </row>
    <row r="23" spans="1:23" x14ac:dyDescent="0.25">
      <c r="A23" s="1" t="s">
        <v>28</v>
      </c>
      <c r="B23" s="16">
        <v>2051</v>
      </c>
      <c r="C23" s="16">
        <v>0</v>
      </c>
      <c r="D23" s="16">
        <v>0</v>
      </c>
      <c r="E23" s="16">
        <f t="shared" si="0"/>
        <v>0</v>
      </c>
      <c r="F23" s="16">
        <v>0</v>
      </c>
      <c r="G23" s="16">
        <v>0</v>
      </c>
      <c r="H23" s="16">
        <f t="shared" si="1"/>
        <v>0</v>
      </c>
      <c r="I23" s="16">
        <v>0</v>
      </c>
      <c r="J23" s="16">
        <v>0</v>
      </c>
      <c r="K23" s="16">
        <f t="shared" si="2"/>
        <v>0</v>
      </c>
      <c r="L23" s="16">
        <f t="shared" si="3"/>
        <v>0</v>
      </c>
      <c r="M23" s="17">
        <v>0</v>
      </c>
      <c r="N23" s="16">
        <f t="shared" si="5"/>
        <v>0</v>
      </c>
      <c r="O23" s="17">
        <v>0</v>
      </c>
      <c r="P23" s="16">
        <f t="shared" si="7"/>
        <v>0</v>
      </c>
      <c r="Q23" s="14"/>
      <c r="R23" s="14"/>
      <c r="S23" s="14"/>
      <c r="T23" s="14"/>
      <c r="U23" s="14"/>
      <c r="V23" s="14"/>
      <c r="W23" s="15"/>
    </row>
    <row r="24" spans="1:23" x14ac:dyDescent="0.25">
      <c r="A24" s="1" t="s">
        <v>29</v>
      </c>
      <c r="B24" s="16">
        <v>34</v>
      </c>
      <c r="C24" s="16">
        <v>1</v>
      </c>
      <c r="D24" s="16">
        <v>0</v>
      </c>
      <c r="E24" s="16">
        <f t="shared" si="0"/>
        <v>1</v>
      </c>
      <c r="F24" s="16">
        <v>0</v>
      </c>
      <c r="G24" s="16">
        <v>0</v>
      </c>
      <c r="H24" s="16">
        <f t="shared" si="1"/>
        <v>0</v>
      </c>
      <c r="I24" s="16">
        <v>0</v>
      </c>
      <c r="J24" s="16">
        <v>0</v>
      </c>
      <c r="K24" s="16">
        <f t="shared" si="2"/>
        <v>0</v>
      </c>
      <c r="L24" s="16">
        <f t="shared" si="3"/>
        <v>1</v>
      </c>
      <c r="M24" s="17">
        <v>0</v>
      </c>
      <c r="N24" s="16">
        <f t="shared" si="5"/>
        <v>0</v>
      </c>
      <c r="O24" s="17">
        <v>0</v>
      </c>
      <c r="P24" s="16">
        <f t="shared" si="7"/>
        <v>1</v>
      </c>
      <c r="Q24" s="14"/>
      <c r="R24" s="14"/>
      <c r="S24" s="14"/>
      <c r="T24" s="14"/>
      <c r="U24" s="14"/>
      <c r="V24" s="14"/>
      <c r="W24" s="15"/>
    </row>
    <row r="25" spans="1:23" x14ac:dyDescent="0.25">
      <c r="A25" s="1" t="s">
        <v>30</v>
      </c>
      <c r="B25" s="16">
        <v>105</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4"/>
      <c r="W25" s="15"/>
    </row>
    <row r="26" spans="1:23" x14ac:dyDescent="0.25">
      <c r="A26" s="1" t="s">
        <v>31</v>
      </c>
      <c r="B26" s="16">
        <v>419</v>
      </c>
      <c r="C26" s="16">
        <v>6</v>
      </c>
      <c r="D26" s="16">
        <v>1</v>
      </c>
      <c r="E26" s="16">
        <f t="shared" si="0"/>
        <v>7</v>
      </c>
      <c r="F26" s="16">
        <v>0</v>
      </c>
      <c r="G26" s="16">
        <v>0</v>
      </c>
      <c r="H26" s="16">
        <f t="shared" si="1"/>
        <v>0</v>
      </c>
      <c r="I26" s="16">
        <v>0</v>
      </c>
      <c r="J26" s="16">
        <v>0</v>
      </c>
      <c r="K26" s="16">
        <f t="shared" si="2"/>
        <v>0</v>
      </c>
      <c r="L26" s="16">
        <f t="shared" si="3"/>
        <v>6</v>
      </c>
      <c r="M26" s="17">
        <f t="shared" si="4"/>
        <v>0.8571428571428571</v>
      </c>
      <c r="N26" s="16">
        <f t="shared" si="5"/>
        <v>1</v>
      </c>
      <c r="O26" s="17">
        <f t="shared" si="6"/>
        <v>0.14285714285714285</v>
      </c>
      <c r="P26" s="16">
        <f t="shared" si="7"/>
        <v>7</v>
      </c>
      <c r="Q26" s="14"/>
      <c r="R26" s="14"/>
      <c r="S26" s="14"/>
      <c r="T26" s="14"/>
      <c r="U26" s="14"/>
      <c r="V26" s="14"/>
      <c r="W26" s="15"/>
    </row>
    <row r="27" spans="1:23" x14ac:dyDescent="0.25">
      <c r="A27" s="1" t="s">
        <v>32</v>
      </c>
      <c r="B27" s="16">
        <v>423</v>
      </c>
      <c r="C27" s="16">
        <v>8</v>
      </c>
      <c r="D27" s="16">
        <v>0</v>
      </c>
      <c r="E27" s="16">
        <f t="shared" si="0"/>
        <v>8</v>
      </c>
      <c r="F27" s="16">
        <v>0</v>
      </c>
      <c r="G27" s="16">
        <v>0</v>
      </c>
      <c r="H27" s="16">
        <f t="shared" si="1"/>
        <v>0</v>
      </c>
      <c r="I27" s="16">
        <v>0</v>
      </c>
      <c r="J27" s="16">
        <v>0</v>
      </c>
      <c r="K27" s="16">
        <f t="shared" si="2"/>
        <v>0</v>
      </c>
      <c r="L27" s="16">
        <f t="shared" si="3"/>
        <v>8</v>
      </c>
      <c r="M27" s="17">
        <f t="shared" si="4"/>
        <v>1</v>
      </c>
      <c r="N27" s="16">
        <f t="shared" si="5"/>
        <v>0</v>
      </c>
      <c r="O27" s="17">
        <f t="shared" si="6"/>
        <v>0</v>
      </c>
      <c r="P27" s="16">
        <f t="shared" si="7"/>
        <v>8</v>
      </c>
      <c r="Q27" s="14"/>
      <c r="R27" s="14"/>
      <c r="S27" s="14"/>
      <c r="T27" s="14"/>
      <c r="U27" s="14"/>
      <c r="V27" s="14"/>
      <c r="W27" s="15"/>
    </row>
    <row r="28" spans="1:23" x14ac:dyDescent="0.25">
      <c r="A28" s="1" t="s">
        <v>33</v>
      </c>
      <c r="B28" s="16">
        <v>168</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4"/>
      <c r="W28" s="15"/>
    </row>
    <row r="29" spans="1:23" x14ac:dyDescent="0.25">
      <c r="A29" s="1" t="s">
        <v>34</v>
      </c>
      <c r="B29" s="16">
        <v>79</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4"/>
      <c r="W29" s="15"/>
    </row>
    <row r="30" spans="1:23" x14ac:dyDescent="0.25">
      <c r="A30" s="1" t="s">
        <v>35</v>
      </c>
      <c r="B30" s="16">
        <v>330</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4"/>
      <c r="W30" s="15"/>
    </row>
    <row r="31" spans="1:23" x14ac:dyDescent="0.25">
      <c r="A31" s="1" t="s">
        <v>36</v>
      </c>
      <c r="B31" s="16">
        <v>772</v>
      </c>
      <c r="C31" s="16">
        <v>43</v>
      </c>
      <c r="D31" s="16">
        <v>5</v>
      </c>
      <c r="E31" s="16">
        <f t="shared" si="0"/>
        <v>48</v>
      </c>
      <c r="F31" s="16">
        <v>190</v>
      </c>
      <c r="G31" s="16">
        <v>22</v>
      </c>
      <c r="H31" s="16">
        <f t="shared" si="1"/>
        <v>212</v>
      </c>
      <c r="I31" s="16">
        <v>0</v>
      </c>
      <c r="J31" s="16">
        <v>0</v>
      </c>
      <c r="K31" s="16">
        <f t="shared" si="2"/>
        <v>0</v>
      </c>
      <c r="L31" s="16">
        <f t="shared" si="3"/>
        <v>233</v>
      </c>
      <c r="M31" s="17">
        <f t="shared" si="4"/>
        <v>0.89615384615384619</v>
      </c>
      <c r="N31" s="16">
        <f t="shared" si="5"/>
        <v>27</v>
      </c>
      <c r="O31" s="17">
        <f t="shared" si="6"/>
        <v>0.10384615384615385</v>
      </c>
      <c r="P31" s="16">
        <f t="shared" si="7"/>
        <v>260</v>
      </c>
      <c r="Q31" s="14"/>
      <c r="R31" s="14"/>
      <c r="S31" s="14"/>
      <c r="T31" s="14"/>
      <c r="U31" s="14"/>
      <c r="V31" s="14"/>
      <c r="W31" s="15"/>
    </row>
    <row r="32" spans="1:23" x14ac:dyDescent="0.25">
      <c r="A32" s="1" t="s">
        <v>37</v>
      </c>
      <c r="B32" s="16">
        <v>35</v>
      </c>
      <c r="C32" s="16">
        <v>4</v>
      </c>
      <c r="D32" s="16">
        <v>0</v>
      </c>
      <c r="E32" s="16">
        <f t="shared" si="0"/>
        <v>4</v>
      </c>
      <c r="F32" s="16">
        <v>3</v>
      </c>
      <c r="G32" s="16">
        <v>0</v>
      </c>
      <c r="H32" s="16">
        <f t="shared" si="1"/>
        <v>3</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4"/>
      <c r="W32" s="15"/>
    </row>
    <row r="33" spans="1:23" x14ac:dyDescent="0.25">
      <c r="A33" s="1" t="s">
        <v>38</v>
      </c>
      <c r="B33" s="16">
        <v>212</v>
      </c>
      <c r="C33" s="16">
        <v>19</v>
      </c>
      <c r="D33" s="16">
        <v>0</v>
      </c>
      <c r="E33" s="16">
        <f t="shared" si="0"/>
        <v>19</v>
      </c>
      <c r="F33" s="16">
        <v>82</v>
      </c>
      <c r="G33" s="16">
        <v>4</v>
      </c>
      <c r="H33" s="16">
        <f t="shared" si="1"/>
        <v>86</v>
      </c>
      <c r="I33" s="16">
        <v>0</v>
      </c>
      <c r="J33" s="16">
        <v>0</v>
      </c>
      <c r="K33" s="16">
        <f t="shared" si="2"/>
        <v>0</v>
      </c>
      <c r="L33" s="16">
        <f t="shared" si="3"/>
        <v>101</v>
      </c>
      <c r="M33" s="17">
        <f t="shared" si="4"/>
        <v>0.96190476190476193</v>
      </c>
      <c r="N33" s="16">
        <f t="shared" si="5"/>
        <v>4</v>
      </c>
      <c r="O33" s="17">
        <f t="shared" si="6"/>
        <v>3.8095238095238099E-2</v>
      </c>
      <c r="P33" s="16">
        <f t="shared" si="7"/>
        <v>105</v>
      </c>
      <c r="Q33" s="14"/>
      <c r="R33" s="14"/>
      <c r="S33" s="14"/>
      <c r="T33" s="14"/>
      <c r="U33" s="14"/>
      <c r="V33" s="14"/>
      <c r="W33" s="15"/>
    </row>
    <row r="34" spans="1:23" x14ac:dyDescent="0.25">
      <c r="A34" s="1" t="s">
        <v>39</v>
      </c>
      <c r="B34" s="16">
        <v>31</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4"/>
      <c r="W34" s="15"/>
    </row>
    <row r="35" spans="1:23" x14ac:dyDescent="0.25">
      <c r="A35" s="1" t="s">
        <v>40</v>
      </c>
      <c r="B35" s="16">
        <v>303</v>
      </c>
      <c r="C35" s="16">
        <v>9</v>
      </c>
      <c r="D35" s="16">
        <v>5</v>
      </c>
      <c r="E35" s="16">
        <f t="shared" si="0"/>
        <v>14</v>
      </c>
      <c r="F35" s="16">
        <v>68</v>
      </c>
      <c r="G35" s="16">
        <v>17</v>
      </c>
      <c r="H35" s="16">
        <f t="shared" si="1"/>
        <v>85</v>
      </c>
      <c r="I35" s="16">
        <v>0</v>
      </c>
      <c r="J35" s="16">
        <v>0</v>
      </c>
      <c r="K35" s="16">
        <f t="shared" si="2"/>
        <v>0</v>
      </c>
      <c r="L35" s="16">
        <f t="shared" si="3"/>
        <v>77</v>
      </c>
      <c r="M35" s="17">
        <f t="shared" si="4"/>
        <v>0.77777777777777779</v>
      </c>
      <c r="N35" s="16">
        <f t="shared" si="5"/>
        <v>22</v>
      </c>
      <c r="O35" s="17">
        <f t="shared" si="6"/>
        <v>0.22222222222222221</v>
      </c>
      <c r="P35" s="16">
        <f t="shared" si="7"/>
        <v>99</v>
      </c>
      <c r="Q35" s="14"/>
      <c r="R35" s="14"/>
      <c r="S35" s="14"/>
      <c r="T35" s="14"/>
      <c r="U35" s="14"/>
      <c r="V35" s="14"/>
      <c r="W35" s="15"/>
    </row>
    <row r="36" spans="1:23" x14ac:dyDescent="0.25">
      <c r="A36" s="1" t="s">
        <v>41</v>
      </c>
      <c r="B36" s="16">
        <v>80</v>
      </c>
      <c r="C36" s="16">
        <v>58</v>
      </c>
      <c r="D36" s="16">
        <v>5</v>
      </c>
      <c r="E36" s="16">
        <f t="shared" si="0"/>
        <v>63</v>
      </c>
      <c r="F36" s="16">
        <v>0</v>
      </c>
      <c r="G36" s="16">
        <v>0</v>
      </c>
      <c r="H36" s="16">
        <f t="shared" si="1"/>
        <v>0</v>
      </c>
      <c r="I36" s="16">
        <v>0</v>
      </c>
      <c r="J36" s="16">
        <v>0</v>
      </c>
      <c r="K36" s="16">
        <f t="shared" si="2"/>
        <v>0</v>
      </c>
      <c r="L36" s="16">
        <f t="shared" si="3"/>
        <v>58</v>
      </c>
      <c r="M36" s="17">
        <f t="shared" si="4"/>
        <v>0.92063492063492058</v>
      </c>
      <c r="N36" s="16">
        <f t="shared" si="5"/>
        <v>5</v>
      </c>
      <c r="O36" s="17">
        <f t="shared" si="6"/>
        <v>7.9365079365079361E-2</v>
      </c>
      <c r="P36" s="16">
        <f t="shared" si="7"/>
        <v>63</v>
      </c>
      <c r="Q36" s="14"/>
      <c r="R36" s="14"/>
      <c r="S36" s="14"/>
      <c r="T36" s="14"/>
      <c r="U36" s="14"/>
      <c r="V36" s="14"/>
      <c r="W36" s="15"/>
    </row>
    <row r="37" spans="1:23" s="13" customFormat="1" x14ac:dyDescent="0.25">
      <c r="A37" s="42" t="s">
        <v>43</v>
      </c>
      <c r="B37" s="43"/>
      <c r="C37" s="43"/>
      <c r="D37" s="43"/>
      <c r="E37" s="43"/>
      <c r="F37" s="43"/>
      <c r="G37" s="43"/>
      <c r="H37" s="43"/>
      <c r="I37" s="43"/>
      <c r="J37" s="43"/>
      <c r="K37" s="43"/>
      <c r="L37" s="43"/>
      <c r="M37" s="43"/>
      <c r="N37" s="43"/>
      <c r="O37" s="43"/>
      <c r="P37" s="43"/>
    </row>
    <row r="38" spans="1:23" s="13" customFormat="1" ht="150" customHeight="1" x14ac:dyDescent="0.25">
      <c r="A38" s="44" t="s">
        <v>61</v>
      </c>
      <c r="B38" s="44"/>
      <c r="C38" s="44"/>
      <c r="D38" s="44"/>
      <c r="E38" s="44"/>
      <c r="F38" s="44"/>
      <c r="G38" s="44"/>
      <c r="H38" s="44"/>
      <c r="I38" s="44"/>
      <c r="J38" s="44"/>
      <c r="K38" s="44"/>
      <c r="L38" s="44"/>
      <c r="M38" s="44"/>
      <c r="N38" s="44"/>
      <c r="O38" s="44"/>
      <c r="P38" s="44"/>
    </row>
  </sheetData>
  <mergeCells count="8">
    <mergeCell ref="A37:P37"/>
    <mergeCell ref="A38:P38"/>
    <mergeCell ref="A1:P1"/>
    <mergeCell ref="B3:B4"/>
    <mergeCell ref="C3:E3"/>
    <mergeCell ref="F3:H3"/>
    <mergeCell ref="I3:K3"/>
    <mergeCell ref="L3:P3"/>
  </mergeCells>
  <phoneticPr fontId="6"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D669-3763-428B-A8B5-5E07F11AD0F6}">
  <sheetPr>
    <tabColor rgb="FFCCFFCC"/>
  </sheetPr>
  <dimension ref="A1:W38"/>
  <sheetViews>
    <sheetView zoomScaleNormal="100" zoomScaleSheetLayoutView="100" workbookViewId="0">
      <pane ySplit="4" topLeftCell="A20" activePane="bottomLeft" state="frozen"/>
      <selection activeCell="H25" sqref="H25"/>
      <selection pane="bottomLeft" activeCell="L6" sqref="L6"/>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17" width="7.25" bestFit="1" customWidth="1"/>
    <col min="18" max="22" width="5.5" customWidth="1"/>
  </cols>
  <sheetData>
    <row r="1" spans="1:23" ht="20.25" customHeight="1" x14ac:dyDescent="0.25">
      <c r="A1" s="45" t="s">
        <v>45</v>
      </c>
      <c r="B1" s="46"/>
      <c r="C1" s="46"/>
      <c r="D1" s="46"/>
      <c r="E1" s="46"/>
      <c r="F1" s="46"/>
      <c r="G1" s="46"/>
      <c r="H1" s="46"/>
      <c r="I1" s="46"/>
      <c r="J1" s="46"/>
      <c r="K1" s="46"/>
      <c r="L1" s="46"/>
      <c r="M1" s="46"/>
      <c r="N1" s="46"/>
      <c r="O1" s="46"/>
      <c r="P1" s="46"/>
    </row>
    <row r="2" spans="1:23" ht="15.95" customHeight="1" x14ac:dyDescent="0.25">
      <c r="A2" s="2"/>
      <c r="B2" s="9"/>
      <c r="C2" s="9"/>
      <c r="D2" s="9"/>
      <c r="E2" s="9"/>
      <c r="F2" s="9"/>
      <c r="G2" s="9"/>
      <c r="H2" s="9"/>
      <c r="I2" s="9"/>
      <c r="J2" s="9"/>
      <c r="K2" s="9"/>
      <c r="L2" s="9"/>
      <c r="M2" s="6"/>
      <c r="N2" s="9"/>
      <c r="O2" s="6"/>
      <c r="P2" s="12" t="s">
        <v>44</v>
      </c>
    </row>
    <row r="3" spans="1:23" ht="73.5" customHeight="1" x14ac:dyDescent="0.25">
      <c r="A3" s="3" t="s">
        <v>42</v>
      </c>
      <c r="B3" s="47" t="s">
        <v>1</v>
      </c>
      <c r="C3" s="48" t="s">
        <v>2</v>
      </c>
      <c r="D3" s="48"/>
      <c r="E3" s="48"/>
      <c r="F3" s="48" t="s">
        <v>3</v>
      </c>
      <c r="G3" s="48"/>
      <c r="H3" s="48"/>
      <c r="I3" s="48" t="s">
        <v>4</v>
      </c>
      <c r="J3" s="48"/>
      <c r="K3" s="48"/>
      <c r="L3" s="49" t="s">
        <v>5</v>
      </c>
      <c r="M3" s="49"/>
      <c r="N3" s="49"/>
      <c r="O3" s="49"/>
      <c r="P3" s="49"/>
    </row>
    <row r="4" spans="1:23"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3" x14ac:dyDescent="0.25">
      <c r="A5" s="4" t="s">
        <v>10</v>
      </c>
      <c r="B5" s="16">
        <v>10114</v>
      </c>
      <c r="C5" s="16">
        <v>287</v>
      </c>
      <c r="D5" s="16">
        <v>7</v>
      </c>
      <c r="E5" s="16">
        <f>SUM(C5:D5)</f>
        <v>294</v>
      </c>
      <c r="F5" s="16">
        <v>1056</v>
      </c>
      <c r="G5" s="16">
        <v>34</v>
      </c>
      <c r="H5" s="16">
        <f>SUM(F5:G5)</f>
        <v>1090</v>
      </c>
      <c r="I5" s="16">
        <v>0</v>
      </c>
      <c r="J5" s="16">
        <v>0</v>
      </c>
      <c r="K5" s="16">
        <f>SUM(I5:J5)</f>
        <v>0</v>
      </c>
      <c r="L5" s="16">
        <f>SUM(C5,F5,I5)</f>
        <v>1343</v>
      </c>
      <c r="M5" s="17">
        <f>L5/P5</f>
        <v>0.97037572254335258</v>
      </c>
      <c r="N5" s="16">
        <f>SUM(D5,G5,J5)</f>
        <v>41</v>
      </c>
      <c r="O5" s="17">
        <f>N5/P5</f>
        <v>2.9624277456647398E-2</v>
      </c>
      <c r="P5" s="16">
        <f>SUM(L5,N5)</f>
        <v>1384</v>
      </c>
      <c r="Q5" s="14"/>
      <c r="R5" s="14"/>
      <c r="S5" s="14"/>
      <c r="T5" s="14"/>
      <c r="U5" s="14"/>
      <c r="V5" s="14"/>
      <c r="W5" s="15"/>
    </row>
    <row r="6" spans="1:23" x14ac:dyDescent="0.25">
      <c r="A6" s="1" t="s">
        <v>11</v>
      </c>
      <c r="B6" s="16">
        <v>1395</v>
      </c>
      <c r="C6" s="16">
        <v>16</v>
      </c>
      <c r="D6" s="16">
        <v>0</v>
      </c>
      <c r="E6" s="16">
        <f t="shared" ref="E6:E36" si="0">SUM(C6:D6)</f>
        <v>16</v>
      </c>
      <c r="F6" s="16">
        <v>215</v>
      </c>
      <c r="G6" s="16">
        <v>9</v>
      </c>
      <c r="H6" s="16">
        <f t="shared" ref="H6:H36" si="1">SUM(F6:G6)</f>
        <v>224</v>
      </c>
      <c r="I6" s="16">
        <v>0</v>
      </c>
      <c r="J6" s="16">
        <v>0</v>
      </c>
      <c r="K6" s="16">
        <f t="shared" ref="K6:K36" si="2">SUM(I6:J6)</f>
        <v>0</v>
      </c>
      <c r="L6" s="16">
        <f t="shared" ref="L6:L36" si="3">SUM(C6,F6,I6)</f>
        <v>231</v>
      </c>
      <c r="M6" s="17">
        <f t="shared" ref="M6:M36" si="4">L6/P6</f>
        <v>0.96250000000000002</v>
      </c>
      <c r="N6" s="16">
        <f t="shared" ref="N6:N36" si="5">SUM(D6,G6,J6)</f>
        <v>9</v>
      </c>
      <c r="O6" s="17">
        <f t="shared" ref="O6:O36" si="6">N6/P6</f>
        <v>3.7499999999999999E-2</v>
      </c>
      <c r="P6" s="16">
        <f t="shared" ref="P6:P36" si="7">SUM(L6,N6)</f>
        <v>240</v>
      </c>
      <c r="Q6" s="14"/>
      <c r="R6" s="14"/>
      <c r="S6" s="14"/>
      <c r="T6" s="14"/>
      <c r="U6" s="14"/>
      <c r="V6" s="14"/>
      <c r="W6" s="15"/>
    </row>
    <row r="7" spans="1:23" x14ac:dyDescent="0.25">
      <c r="A7" s="1" t="s">
        <v>12</v>
      </c>
      <c r="B7" s="16">
        <v>1792</v>
      </c>
      <c r="C7" s="16">
        <v>247</v>
      </c>
      <c r="D7" s="16">
        <v>7</v>
      </c>
      <c r="E7" s="16">
        <f t="shared" si="0"/>
        <v>254</v>
      </c>
      <c r="F7" s="16">
        <v>354</v>
      </c>
      <c r="G7" s="16">
        <v>14</v>
      </c>
      <c r="H7" s="16">
        <f t="shared" si="1"/>
        <v>368</v>
      </c>
      <c r="I7" s="16">
        <v>0</v>
      </c>
      <c r="J7" s="16">
        <v>0</v>
      </c>
      <c r="K7" s="16">
        <f t="shared" si="2"/>
        <v>0</v>
      </c>
      <c r="L7" s="16">
        <f t="shared" si="3"/>
        <v>601</v>
      </c>
      <c r="M7" s="17">
        <f t="shared" si="4"/>
        <v>0.9662379421221865</v>
      </c>
      <c r="N7" s="16">
        <f t="shared" si="5"/>
        <v>21</v>
      </c>
      <c r="O7" s="17">
        <f t="shared" si="6"/>
        <v>3.3762057877813507E-2</v>
      </c>
      <c r="P7" s="16">
        <f t="shared" si="7"/>
        <v>622</v>
      </c>
      <c r="Q7" s="14"/>
      <c r="R7" s="14"/>
      <c r="S7" s="14"/>
      <c r="T7" s="14"/>
      <c r="U7" s="14"/>
      <c r="V7" s="14"/>
      <c r="W7" s="15"/>
    </row>
    <row r="8" spans="1:23" x14ac:dyDescent="0.25">
      <c r="A8" s="1" t="s">
        <v>13</v>
      </c>
      <c r="B8" s="16">
        <v>959</v>
      </c>
      <c r="C8" s="16">
        <v>67</v>
      </c>
      <c r="D8" s="16">
        <v>0</v>
      </c>
      <c r="E8" s="16">
        <f t="shared" si="0"/>
        <v>67</v>
      </c>
      <c r="F8" s="16">
        <v>273</v>
      </c>
      <c r="G8" s="16">
        <v>5</v>
      </c>
      <c r="H8" s="16">
        <f t="shared" si="1"/>
        <v>278</v>
      </c>
      <c r="I8" s="16">
        <v>0</v>
      </c>
      <c r="J8" s="16">
        <v>0</v>
      </c>
      <c r="K8" s="16">
        <f t="shared" si="2"/>
        <v>0</v>
      </c>
      <c r="L8" s="16">
        <f t="shared" si="3"/>
        <v>340</v>
      </c>
      <c r="M8" s="17">
        <f t="shared" si="4"/>
        <v>0.98550724637681164</v>
      </c>
      <c r="N8" s="16">
        <f t="shared" si="5"/>
        <v>5</v>
      </c>
      <c r="O8" s="17">
        <f t="shared" si="6"/>
        <v>1.4492753623188406E-2</v>
      </c>
      <c r="P8" s="16">
        <f t="shared" si="7"/>
        <v>345</v>
      </c>
      <c r="Q8" s="14"/>
      <c r="R8" s="14"/>
      <c r="S8" s="14"/>
      <c r="T8" s="14"/>
      <c r="U8" s="14"/>
      <c r="V8" s="14"/>
      <c r="W8" s="15"/>
    </row>
    <row r="9" spans="1:23" x14ac:dyDescent="0.25">
      <c r="A9" s="1" t="s">
        <v>14</v>
      </c>
      <c r="B9" s="16">
        <v>460</v>
      </c>
      <c r="C9" s="16">
        <v>4</v>
      </c>
      <c r="D9" s="16">
        <v>0</v>
      </c>
      <c r="E9" s="16">
        <f t="shared" si="0"/>
        <v>4</v>
      </c>
      <c r="F9" s="16">
        <v>69</v>
      </c>
      <c r="G9" s="16">
        <v>6</v>
      </c>
      <c r="H9" s="16">
        <f t="shared" si="1"/>
        <v>75</v>
      </c>
      <c r="I9" s="16">
        <v>80</v>
      </c>
      <c r="J9" s="16">
        <v>0</v>
      </c>
      <c r="K9" s="16">
        <f t="shared" si="2"/>
        <v>80</v>
      </c>
      <c r="L9" s="16">
        <f t="shared" si="3"/>
        <v>153</v>
      </c>
      <c r="M9" s="17">
        <f t="shared" si="4"/>
        <v>0.96226415094339623</v>
      </c>
      <c r="N9" s="16">
        <f t="shared" si="5"/>
        <v>6</v>
      </c>
      <c r="O9" s="17">
        <f t="shared" si="6"/>
        <v>3.7735849056603772E-2</v>
      </c>
      <c r="P9" s="16">
        <f t="shared" si="7"/>
        <v>159</v>
      </c>
      <c r="Q9" s="14"/>
      <c r="R9" s="14"/>
      <c r="S9" s="14"/>
      <c r="T9" s="14"/>
      <c r="U9" s="14"/>
      <c r="V9" s="14"/>
      <c r="W9" s="15"/>
    </row>
    <row r="10" spans="1:23" x14ac:dyDescent="0.25">
      <c r="A10" s="1" t="s">
        <v>15</v>
      </c>
      <c r="B10" s="16">
        <v>2003</v>
      </c>
      <c r="C10" s="16">
        <v>91</v>
      </c>
      <c r="D10" s="16">
        <v>9</v>
      </c>
      <c r="E10" s="16">
        <f t="shared" si="0"/>
        <v>100</v>
      </c>
      <c r="F10" s="16">
        <v>294</v>
      </c>
      <c r="G10" s="16">
        <v>35</v>
      </c>
      <c r="H10" s="16">
        <f t="shared" si="1"/>
        <v>329</v>
      </c>
      <c r="I10" s="16">
        <v>0</v>
      </c>
      <c r="J10" s="16">
        <v>0</v>
      </c>
      <c r="K10" s="16">
        <f t="shared" si="2"/>
        <v>0</v>
      </c>
      <c r="L10" s="16">
        <f t="shared" si="3"/>
        <v>385</v>
      </c>
      <c r="M10" s="17">
        <f t="shared" si="4"/>
        <v>0.89743589743589747</v>
      </c>
      <c r="N10" s="16">
        <f t="shared" si="5"/>
        <v>44</v>
      </c>
      <c r="O10" s="17">
        <f t="shared" si="6"/>
        <v>0.10256410256410256</v>
      </c>
      <c r="P10" s="16">
        <f t="shared" si="7"/>
        <v>429</v>
      </c>
      <c r="Q10" s="14"/>
      <c r="R10" s="14"/>
      <c r="S10" s="14"/>
      <c r="T10" s="14"/>
      <c r="U10" s="14"/>
      <c r="V10" s="14"/>
      <c r="W10" s="15"/>
    </row>
    <row r="11" spans="1:23" x14ac:dyDescent="0.25">
      <c r="A11" s="1" t="s">
        <v>16</v>
      </c>
      <c r="B11" s="16">
        <v>942</v>
      </c>
      <c r="C11" s="16">
        <v>32</v>
      </c>
      <c r="D11" s="16">
        <v>6</v>
      </c>
      <c r="E11" s="16">
        <f t="shared" si="0"/>
        <v>38</v>
      </c>
      <c r="F11" s="16">
        <v>137</v>
      </c>
      <c r="G11" s="16">
        <v>77</v>
      </c>
      <c r="H11" s="16">
        <f t="shared" si="1"/>
        <v>214</v>
      </c>
      <c r="I11" s="16">
        <v>0</v>
      </c>
      <c r="J11" s="16">
        <v>0</v>
      </c>
      <c r="K11" s="16">
        <f t="shared" si="2"/>
        <v>0</v>
      </c>
      <c r="L11" s="16">
        <f t="shared" si="3"/>
        <v>169</v>
      </c>
      <c r="M11" s="17">
        <f t="shared" si="4"/>
        <v>0.67063492063492058</v>
      </c>
      <c r="N11" s="16">
        <f t="shared" si="5"/>
        <v>83</v>
      </c>
      <c r="O11" s="17">
        <f t="shared" si="6"/>
        <v>0.32936507936507936</v>
      </c>
      <c r="P11" s="16">
        <f t="shared" si="7"/>
        <v>252</v>
      </c>
      <c r="Q11" s="14"/>
      <c r="R11" s="14"/>
      <c r="S11" s="14"/>
      <c r="T11" s="14"/>
      <c r="U11" s="14"/>
      <c r="V11" s="14"/>
      <c r="W11" s="15"/>
    </row>
    <row r="12" spans="1:23" x14ac:dyDescent="0.25">
      <c r="A12" s="1" t="s">
        <v>17</v>
      </c>
      <c r="B12" s="16">
        <v>679</v>
      </c>
      <c r="C12" s="16">
        <v>29</v>
      </c>
      <c r="D12" s="16">
        <v>0</v>
      </c>
      <c r="E12" s="16">
        <f t="shared" si="0"/>
        <v>29</v>
      </c>
      <c r="F12" s="16">
        <v>29</v>
      </c>
      <c r="G12" s="16">
        <v>0</v>
      </c>
      <c r="H12" s="16">
        <f t="shared" si="1"/>
        <v>29</v>
      </c>
      <c r="I12" s="16">
        <v>0</v>
      </c>
      <c r="J12" s="16">
        <v>0</v>
      </c>
      <c r="K12" s="16">
        <f t="shared" si="2"/>
        <v>0</v>
      </c>
      <c r="L12" s="16">
        <f t="shared" si="3"/>
        <v>58</v>
      </c>
      <c r="M12" s="17">
        <f t="shared" si="4"/>
        <v>1</v>
      </c>
      <c r="N12" s="16">
        <f t="shared" si="5"/>
        <v>0</v>
      </c>
      <c r="O12" s="17">
        <f t="shared" si="6"/>
        <v>0</v>
      </c>
      <c r="P12" s="16">
        <f t="shared" si="7"/>
        <v>58</v>
      </c>
      <c r="Q12" s="14"/>
      <c r="R12" s="14"/>
      <c r="S12" s="14"/>
      <c r="T12" s="14"/>
      <c r="U12" s="14"/>
      <c r="V12" s="14"/>
      <c r="W12" s="15"/>
    </row>
    <row r="13" spans="1:23" ht="28.5" x14ac:dyDescent="0.25">
      <c r="A13" s="1" t="s">
        <v>18</v>
      </c>
      <c r="B13" s="16">
        <v>761</v>
      </c>
      <c r="C13" s="16">
        <v>147</v>
      </c>
      <c r="D13" s="16">
        <v>0</v>
      </c>
      <c r="E13" s="16">
        <f t="shared" si="0"/>
        <v>147</v>
      </c>
      <c r="F13" s="16">
        <v>120</v>
      </c>
      <c r="G13" s="16">
        <v>0</v>
      </c>
      <c r="H13" s="16">
        <f t="shared" si="1"/>
        <v>120</v>
      </c>
      <c r="I13" s="16">
        <v>0</v>
      </c>
      <c r="J13" s="16">
        <v>0</v>
      </c>
      <c r="K13" s="16">
        <f t="shared" si="2"/>
        <v>0</v>
      </c>
      <c r="L13" s="16">
        <f t="shared" si="3"/>
        <v>267</v>
      </c>
      <c r="M13" s="17">
        <f t="shared" si="4"/>
        <v>1</v>
      </c>
      <c r="N13" s="16">
        <f t="shared" si="5"/>
        <v>0</v>
      </c>
      <c r="O13" s="17">
        <f t="shared" si="6"/>
        <v>0</v>
      </c>
      <c r="P13" s="16">
        <f t="shared" si="7"/>
        <v>267</v>
      </c>
      <c r="Q13" s="14"/>
      <c r="R13" s="14"/>
      <c r="S13" s="14"/>
      <c r="T13" s="14"/>
      <c r="U13" s="14"/>
      <c r="V13" s="14"/>
      <c r="W13" s="15"/>
    </row>
    <row r="14" spans="1:23" x14ac:dyDescent="0.25">
      <c r="A14" s="1" t="s">
        <v>19</v>
      </c>
      <c r="B14" s="16">
        <v>42</v>
      </c>
      <c r="C14" s="16">
        <v>9</v>
      </c>
      <c r="D14" s="16">
        <v>0</v>
      </c>
      <c r="E14" s="16">
        <f t="shared" si="0"/>
        <v>9</v>
      </c>
      <c r="F14" s="16">
        <v>0</v>
      </c>
      <c r="G14" s="16">
        <v>0</v>
      </c>
      <c r="H14" s="16">
        <f t="shared" si="1"/>
        <v>0</v>
      </c>
      <c r="I14" s="16">
        <v>0</v>
      </c>
      <c r="J14" s="16">
        <v>0</v>
      </c>
      <c r="K14" s="16">
        <f t="shared" si="2"/>
        <v>0</v>
      </c>
      <c r="L14" s="16">
        <f t="shared" si="3"/>
        <v>9</v>
      </c>
      <c r="M14" s="17">
        <f t="shared" si="4"/>
        <v>1</v>
      </c>
      <c r="N14" s="16">
        <f t="shared" si="5"/>
        <v>0</v>
      </c>
      <c r="O14" s="17">
        <f t="shared" si="6"/>
        <v>0</v>
      </c>
      <c r="P14" s="16">
        <f t="shared" si="7"/>
        <v>9</v>
      </c>
      <c r="Q14" s="14"/>
      <c r="R14" s="14"/>
      <c r="S14" s="14"/>
      <c r="T14" s="14"/>
      <c r="U14" s="14"/>
      <c r="V14" s="14"/>
      <c r="W14" s="15"/>
    </row>
    <row r="15" spans="1:23" x14ac:dyDescent="0.25">
      <c r="A15" s="1" t="s">
        <v>20</v>
      </c>
      <c r="B15" s="16">
        <v>2295</v>
      </c>
      <c r="C15" s="16">
        <v>311</v>
      </c>
      <c r="D15" s="16">
        <v>1</v>
      </c>
      <c r="E15" s="16">
        <f t="shared" si="0"/>
        <v>312</v>
      </c>
      <c r="F15" s="16">
        <v>146</v>
      </c>
      <c r="G15" s="16">
        <v>0</v>
      </c>
      <c r="H15" s="16">
        <f t="shared" si="1"/>
        <v>146</v>
      </c>
      <c r="I15" s="16">
        <v>0</v>
      </c>
      <c r="J15" s="16">
        <v>0</v>
      </c>
      <c r="K15" s="16">
        <f t="shared" si="2"/>
        <v>0</v>
      </c>
      <c r="L15" s="16">
        <f t="shared" si="3"/>
        <v>457</v>
      </c>
      <c r="M15" s="17">
        <f t="shared" si="4"/>
        <v>0.99781659388646293</v>
      </c>
      <c r="N15" s="16">
        <f t="shared" si="5"/>
        <v>1</v>
      </c>
      <c r="O15" s="17">
        <f t="shared" si="6"/>
        <v>2.1834061135371178E-3</v>
      </c>
      <c r="P15" s="16">
        <f t="shared" si="7"/>
        <v>458</v>
      </c>
      <c r="Q15" s="14"/>
      <c r="R15" s="14"/>
      <c r="S15" s="14"/>
      <c r="T15" s="14"/>
      <c r="U15" s="14"/>
      <c r="V15" s="14"/>
      <c r="W15" s="15"/>
    </row>
    <row r="16" spans="1:23" x14ac:dyDescent="0.25">
      <c r="A16" s="1" t="s">
        <v>21</v>
      </c>
      <c r="B16" s="16">
        <v>212</v>
      </c>
      <c r="C16" s="16">
        <v>2</v>
      </c>
      <c r="D16" s="16">
        <v>0</v>
      </c>
      <c r="E16" s="16">
        <f t="shared" si="0"/>
        <v>2</v>
      </c>
      <c r="F16" s="16">
        <v>3</v>
      </c>
      <c r="G16" s="16">
        <v>0</v>
      </c>
      <c r="H16" s="16">
        <f t="shared" si="1"/>
        <v>3</v>
      </c>
      <c r="I16" s="16">
        <v>0</v>
      </c>
      <c r="J16" s="16">
        <v>0</v>
      </c>
      <c r="K16" s="16">
        <f t="shared" si="2"/>
        <v>0</v>
      </c>
      <c r="L16" s="16">
        <f t="shared" si="3"/>
        <v>5</v>
      </c>
      <c r="M16" s="17">
        <f t="shared" si="4"/>
        <v>1</v>
      </c>
      <c r="N16" s="16">
        <f t="shared" si="5"/>
        <v>0</v>
      </c>
      <c r="O16" s="17">
        <f t="shared" si="6"/>
        <v>0</v>
      </c>
      <c r="P16" s="16">
        <f t="shared" si="7"/>
        <v>5</v>
      </c>
      <c r="Q16" s="14"/>
      <c r="R16" s="14"/>
      <c r="S16" s="14"/>
      <c r="T16" s="14"/>
      <c r="U16" s="14"/>
      <c r="V16" s="14"/>
      <c r="W16" s="15"/>
    </row>
    <row r="17" spans="1:23" x14ac:dyDescent="0.25">
      <c r="A17" s="1" t="s">
        <v>22</v>
      </c>
      <c r="B17" s="16">
        <v>227</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4"/>
      <c r="W17" s="15"/>
    </row>
    <row r="18" spans="1:23" x14ac:dyDescent="0.25">
      <c r="A18" s="1" t="s">
        <v>23</v>
      </c>
      <c r="B18" s="16">
        <v>157</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c r="T18" s="14"/>
      <c r="U18" s="14"/>
      <c r="V18" s="14"/>
      <c r="W18" s="15"/>
    </row>
    <row r="19" spans="1:23" x14ac:dyDescent="0.25">
      <c r="A19" s="1" t="s">
        <v>24</v>
      </c>
      <c r="B19" s="16">
        <v>181</v>
      </c>
      <c r="C19" s="16">
        <v>1</v>
      </c>
      <c r="D19" s="16">
        <v>0</v>
      </c>
      <c r="E19" s="16">
        <f t="shared" si="0"/>
        <v>1</v>
      </c>
      <c r="F19" s="16">
        <v>6</v>
      </c>
      <c r="G19" s="16">
        <v>0</v>
      </c>
      <c r="H19" s="16">
        <f t="shared" si="1"/>
        <v>6</v>
      </c>
      <c r="I19" s="16">
        <v>0</v>
      </c>
      <c r="J19" s="16">
        <v>0</v>
      </c>
      <c r="K19" s="16">
        <f t="shared" si="2"/>
        <v>0</v>
      </c>
      <c r="L19" s="16">
        <f>SUM(C19,F19,I19)</f>
        <v>7</v>
      </c>
      <c r="M19" s="17">
        <f t="shared" si="4"/>
        <v>1</v>
      </c>
      <c r="N19" s="16">
        <f t="shared" si="5"/>
        <v>0</v>
      </c>
      <c r="O19" s="17">
        <f t="shared" si="6"/>
        <v>0</v>
      </c>
      <c r="P19" s="16">
        <f t="shared" si="7"/>
        <v>7</v>
      </c>
      <c r="Q19" s="14"/>
      <c r="R19" s="14"/>
      <c r="S19" s="14"/>
      <c r="T19" s="14"/>
      <c r="U19" s="14"/>
      <c r="V19" s="14"/>
      <c r="W19" s="15"/>
    </row>
    <row r="20" spans="1:23" x14ac:dyDescent="0.25">
      <c r="A20" s="1" t="s">
        <v>25</v>
      </c>
      <c r="B20" s="16">
        <v>92</v>
      </c>
      <c r="C20" s="16">
        <v>0</v>
      </c>
      <c r="D20" s="16">
        <v>0</v>
      </c>
      <c r="E20" s="16">
        <f t="shared" si="0"/>
        <v>0</v>
      </c>
      <c r="F20" s="16">
        <v>0</v>
      </c>
      <c r="G20" s="16">
        <v>0</v>
      </c>
      <c r="H20" s="16">
        <f t="shared" si="1"/>
        <v>0</v>
      </c>
      <c r="I20" s="16">
        <v>0</v>
      </c>
      <c r="J20" s="16">
        <v>0</v>
      </c>
      <c r="K20" s="16">
        <f t="shared" si="2"/>
        <v>0</v>
      </c>
      <c r="L20" s="16">
        <f t="shared" si="3"/>
        <v>0</v>
      </c>
      <c r="M20" s="17">
        <v>0</v>
      </c>
      <c r="N20" s="16">
        <f t="shared" si="5"/>
        <v>0</v>
      </c>
      <c r="O20" s="17">
        <v>0</v>
      </c>
      <c r="P20" s="16">
        <f t="shared" si="7"/>
        <v>0</v>
      </c>
      <c r="Q20" s="14"/>
      <c r="R20" s="14"/>
      <c r="S20" s="14"/>
      <c r="T20" s="14"/>
      <c r="U20" s="14"/>
      <c r="V20" s="14"/>
      <c r="W20" s="15"/>
    </row>
    <row r="21" spans="1:23" x14ac:dyDescent="0.25">
      <c r="A21" s="1" t="s">
        <v>26</v>
      </c>
      <c r="B21" s="16">
        <v>510</v>
      </c>
      <c r="C21" s="16">
        <v>46</v>
      </c>
      <c r="D21" s="16">
        <v>5</v>
      </c>
      <c r="E21" s="16">
        <f t="shared" si="0"/>
        <v>51</v>
      </c>
      <c r="F21" s="16">
        <v>1</v>
      </c>
      <c r="G21" s="16">
        <v>0</v>
      </c>
      <c r="H21" s="16">
        <f t="shared" si="1"/>
        <v>1</v>
      </c>
      <c r="I21" s="16">
        <v>0</v>
      </c>
      <c r="J21" s="16">
        <v>0</v>
      </c>
      <c r="K21" s="16">
        <f t="shared" si="2"/>
        <v>0</v>
      </c>
      <c r="L21" s="16">
        <f t="shared" si="3"/>
        <v>47</v>
      </c>
      <c r="M21" s="17">
        <f t="shared" si="4"/>
        <v>0.90384615384615385</v>
      </c>
      <c r="N21" s="16">
        <f t="shared" si="5"/>
        <v>5</v>
      </c>
      <c r="O21" s="17">
        <f t="shared" si="6"/>
        <v>9.6153846153846159E-2</v>
      </c>
      <c r="P21" s="16">
        <f t="shared" si="7"/>
        <v>52</v>
      </c>
      <c r="Q21" s="14"/>
      <c r="R21" s="14"/>
      <c r="S21" s="14"/>
      <c r="T21" s="14"/>
      <c r="U21" s="14"/>
      <c r="V21" s="14"/>
      <c r="W21" s="15"/>
    </row>
    <row r="22" spans="1:23" x14ac:dyDescent="0.25">
      <c r="A22" s="1" t="s">
        <v>27</v>
      </c>
      <c r="B22" s="16">
        <v>64</v>
      </c>
      <c r="C22" s="16">
        <v>0</v>
      </c>
      <c r="D22" s="16">
        <v>0</v>
      </c>
      <c r="E22" s="16">
        <f t="shared" si="0"/>
        <v>0</v>
      </c>
      <c r="F22" s="16">
        <v>0</v>
      </c>
      <c r="G22" s="16">
        <v>0</v>
      </c>
      <c r="H22" s="16">
        <f t="shared" si="1"/>
        <v>0</v>
      </c>
      <c r="I22" s="16">
        <v>0</v>
      </c>
      <c r="J22" s="16">
        <v>0</v>
      </c>
      <c r="K22" s="16">
        <f t="shared" si="2"/>
        <v>0</v>
      </c>
      <c r="L22" s="16">
        <f t="shared" si="3"/>
        <v>0</v>
      </c>
      <c r="M22" s="17">
        <v>0</v>
      </c>
      <c r="N22" s="16">
        <f t="shared" si="5"/>
        <v>0</v>
      </c>
      <c r="O22" s="17">
        <v>0</v>
      </c>
      <c r="P22" s="16">
        <f t="shared" si="7"/>
        <v>0</v>
      </c>
      <c r="Q22" s="14"/>
      <c r="R22" s="14"/>
      <c r="S22" s="14"/>
      <c r="T22" s="14"/>
      <c r="U22" s="14"/>
      <c r="V22" s="14"/>
      <c r="W22" s="15"/>
    </row>
    <row r="23" spans="1:23" x14ac:dyDescent="0.25">
      <c r="A23" s="1" t="s">
        <v>28</v>
      </c>
      <c r="B23" s="16">
        <v>2051</v>
      </c>
      <c r="C23" s="16">
        <v>0</v>
      </c>
      <c r="D23" s="16">
        <v>0</v>
      </c>
      <c r="E23" s="16">
        <f t="shared" si="0"/>
        <v>0</v>
      </c>
      <c r="F23" s="16">
        <v>0</v>
      </c>
      <c r="G23" s="16">
        <v>0</v>
      </c>
      <c r="H23" s="16">
        <f t="shared" si="1"/>
        <v>0</v>
      </c>
      <c r="I23" s="16">
        <v>0</v>
      </c>
      <c r="J23" s="16">
        <v>0</v>
      </c>
      <c r="K23" s="16">
        <f t="shared" si="2"/>
        <v>0</v>
      </c>
      <c r="L23" s="16">
        <f t="shared" si="3"/>
        <v>0</v>
      </c>
      <c r="M23" s="17">
        <v>0</v>
      </c>
      <c r="N23" s="16">
        <f t="shared" si="5"/>
        <v>0</v>
      </c>
      <c r="O23" s="17">
        <v>0</v>
      </c>
      <c r="P23" s="16">
        <f t="shared" si="7"/>
        <v>0</v>
      </c>
      <c r="Q23" s="14"/>
      <c r="R23" s="14"/>
      <c r="S23" s="14"/>
      <c r="T23" s="14"/>
      <c r="U23" s="14"/>
      <c r="V23" s="14"/>
      <c r="W23" s="15"/>
    </row>
    <row r="24" spans="1:23" x14ac:dyDescent="0.25">
      <c r="A24" s="1" t="s">
        <v>29</v>
      </c>
      <c r="B24" s="16">
        <v>34</v>
      </c>
      <c r="C24" s="16">
        <v>0</v>
      </c>
      <c r="D24" s="16">
        <v>0</v>
      </c>
      <c r="E24" s="16">
        <f t="shared" si="0"/>
        <v>0</v>
      </c>
      <c r="F24" s="16">
        <v>0</v>
      </c>
      <c r="G24" s="16">
        <v>0</v>
      </c>
      <c r="H24" s="16">
        <f t="shared" si="1"/>
        <v>0</v>
      </c>
      <c r="I24" s="16">
        <v>0</v>
      </c>
      <c r="J24" s="16">
        <v>0</v>
      </c>
      <c r="K24" s="16">
        <f t="shared" si="2"/>
        <v>0</v>
      </c>
      <c r="L24" s="16">
        <f t="shared" si="3"/>
        <v>0</v>
      </c>
      <c r="M24" s="17">
        <v>0</v>
      </c>
      <c r="N24" s="16">
        <f t="shared" si="5"/>
        <v>0</v>
      </c>
      <c r="O24" s="17">
        <v>0</v>
      </c>
      <c r="P24" s="16">
        <f t="shared" si="7"/>
        <v>0</v>
      </c>
      <c r="Q24" s="14"/>
      <c r="R24" s="14"/>
      <c r="S24" s="14"/>
      <c r="T24" s="14"/>
      <c r="U24" s="14"/>
      <c r="V24" s="14"/>
      <c r="W24" s="15"/>
    </row>
    <row r="25" spans="1:23" x14ac:dyDescent="0.25">
      <c r="A25" s="1" t="s">
        <v>30</v>
      </c>
      <c r="B25" s="16">
        <v>105</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4"/>
      <c r="W25" s="15"/>
    </row>
    <row r="26" spans="1:23" x14ac:dyDescent="0.25">
      <c r="A26" s="1" t="s">
        <v>31</v>
      </c>
      <c r="B26" s="16">
        <v>419</v>
      </c>
      <c r="C26" s="16">
        <v>2</v>
      </c>
      <c r="D26" s="16">
        <v>1</v>
      </c>
      <c r="E26" s="16">
        <f t="shared" si="0"/>
        <v>3</v>
      </c>
      <c r="F26" s="16">
        <v>0</v>
      </c>
      <c r="G26" s="16">
        <v>0</v>
      </c>
      <c r="H26" s="16">
        <f t="shared" si="1"/>
        <v>0</v>
      </c>
      <c r="I26" s="16">
        <v>0</v>
      </c>
      <c r="J26" s="16">
        <v>0</v>
      </c>
      <c r="K26" s="16">
        <f t="shared" si="2"/>
        <v>0</v>
      </c>
      <c r="L26" s="16">
        <f t="shared" si="3"/>
        <v>2</v>
      </c>
      <c r="M26" s="17">
        <f t="shared" si="4"/>
        <v>0.66666666666666663</v>
      </c>
      <c r="N26" s="16">
        <f t="shared" si="5"/>
        <v>1</v>
      </c>
      <c r="O26" s="17">
        <f t="shared" si="6"/>
        <v>0.33333333333333331</v>
      </c>
      <c r="P26" s="16">
        <f t="shared" si="7"/>
        <v>3</v>
      </c>
      <c r="Q26" s="14"/>
      <c r="R26" s="14"/>
      <c r="S26" s="14"/>
      <c r="T26" s="14"/>
      <c r="U26" s="14"/>
      <c r="V26" s="14"/>
      <c r="W26" s="15"/>
    </row>
    <row r="27" spans="1:23" x14ac:dyDescent="0.25">
      <c r="A27" s="1" t="s">
        <v>32</v>
      </c>
      <c r="B27" s="16">
        <v>423</v>
      </c>
      <c r="C27" s="16">
        <v>7</v>
      </c>
      <c r="D27" s="16">
        <v>0</v>
      </c>
      <c r="E27" s="16">
        <f t="shared" si="0"/>
        <v>7</v>
      </c>
      <c r="F27" s="16">
        <v>0</v>
      </c>
      <c r="G27" s="16">
        <v>0</v>
      </c>
      <c r="H27" s="16">
        <f t="shared" si="1"/>
        <v>0</v>
      </c>
      <c r="I27" s="16">
        <v>0</v>
      </c>
      <c r="J27" s="16">
        <v>0</v>
      </c>
      <c r="K27" s="16">
        <f t="shared" si="2"/>
        <v>0</v>
      </c>
      <c r="L27" s="16">
        <f t="shared" si="3"/>
        <v>7</v>
      </c>
      <c r="M27" s="17">
        <f t="shared" si="4"/>
        <v>1</v>
      </c>
      <c r="N27" s="16">
        <f t="shared" si="5"/>
        <v>0</v>
      </c>
      <c r="O27" s="17">
        <f t="shared" si="6"/>
        <v>0</v>
      </c>
      <c r="P27" s="16">
        <f t="shared" si="7"/>
        <v>7</v>
      </c>
      <c r="Q27" s="14"/>
      <c r="R27" s="14"/>
      <c r="S27" s="14"/>
      <c r="T27" s="14"/>
      <c r="U27" s="14"/>
      <c r="V27" s="14"/>
      <c r="W27" s="15"/>
    </row>
    <row r="28" spans="1:23" x14ac:dyDescent="0.25">
      <c r="A28" s="1" t="s">
        <v>33</v>
      </c>
      <c r="B28" s="16">
        <v>168</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4"/>
      <c r="W28" s="15"/>
    </row>
    <row r="29" spans="1:23" x14ac:dyDescent="0.25">
      <c r="A29" s="1" t="s">
        <v>34</v>
      </c>
      <c r="B29" s="16">
        <v>79</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4"/>
      <c r="W29" s="15"/>
    </row>
    <row r="30" spans="1:23" x14ac:dyDescent="0.25">
      <c r="A30" s="1" t="s">
        <v>35</v>
      </c>
      <c r="B30" s="16">
        <v>330</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4"/>
      <c r="W30" s="15"/>
    </row>
    <row r="31" spans="1:23" x14ac:dyDescent="0.25">
      <c r="A31" s="1" t="s">
        <v>36</v>
      </c>
      <c r="B31" s="16">
        <v>772</v>
      </c>
      <c r="C31" s="16">
        <v>43</v>
      </c>
      <c r="D31" s="16">
        <v>5</v>
      </c>
      <c r="E31" s="16">
        <f t="shared" si="0"/>
        <v>48</v>
      </c>
      <c r="F31" s="16">
        <v>180</v>
      </c>
      <c r="G31" s="16">
        <v>21</v>
      </c>
      <c r="H31" s="16">
        <f t="shared" si="1"/>
        <v>201</v>
      </c>
      <c r="I31" s="16">
        <v>0</v>
      </c>
      <c r="J31" s="16">
        <v>0</v>
      </c>
      <c r="K31" s="16">
        <f t="shared" si="2"/>
        <v>0</v>
      </c>
      <c r="L31" s="16">
        <f t="shared" si="3"/>
        <v>223</v>
      </c>
      <c r="M31" s="17">
        <f t="shared" si="4"/>
        <v>0.89558232931726911</v>
      </c>
      <c r="N31" s="16">
        <f t="shared" si="5"/>
        <v>26</v>
      </c>
      <c r="O31" s="17">
        <f t="shared" si="6"/>
        <v>0.10441767068273092</v>
      </c>
      <c r="P31" s="16">
        <f t="shared" si="7"/>
        <v>249</v>
      </c>
      <c r="Q31" s="14"/>
      <c r="R31" s="14"/>
      <c r="S31" s="14"/>
      <c r="T31" s="14"/>
      <c r="U31" s="14"/>
      <c r="V31" s="14"/>
      <c r="W31" s="15"/>
    </row>
    <row r="32" spans="1:23" x14ac:dyDescent="0.25">
      <c r="A32" s="1" t="s">
        <v>37</v>
      </c>
      <c r="B32" s="16">
        <v>35</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4"/>
      <c r="W32" s="15"/>
    </row>
    <row r="33" spans="1:23" x14ac:dyDescent="0.25">
      <c r="A33" s="1" t="s">
        <v>38</v>
      </c>
      <c r="B33" s="16">
        <v>212</v>
      </c>
      <c r="C33" s="16">
        <v>19</v>
      </c>
      <c r="D33" s="16">
        <v>0</v>
      </c>
      <c r="E33" s="16">
        <f t="shared" si="0"/>
        <v>19</v>
      </c>
      <c r="F33" s="16">
        <v>79</v>
      </c>
      <c r="G33" s="16">
        <v>3</v>
      </c>
      <c r="H33" s="16">
        <f t="shared" si="1"/>
        <v>82</v>
      </c>
      <c r="I33" s="16">
        <v>0</v>
      </c>
      <c r="J33" s="16">
        <v>0</v>
      </c>
      <c r="K33" s="16">
        <f t="shared" si="2"/>
        <v>0</v>
      </c>
      <c r="L33" s="16">
        <f t="shared" si="3"/>
        <v>98</v>
      </c>
      <c r="M33" s="17">
        <f t="shared" si="4"/>
        <v>0.97029702970297027</v>
      </c>
      <c r="N33" s="16">
        <f t="shared" si="5"/>
        <v>3</v>
      </c>
      <c r="O33" s="17">
        <f t="shared" si="6"/>
        <v>2.9702970297029702E-2</v>
      </c>
      <c r="P33" s="16">
        <f t="shared" si="7"/>
        <v>101</v>
      </c>
      <c r="Q33" s="14"/>
      <c r="R33" s="14"/>
      <c r="S33" s="14"/>
      <c r="T33" s="14"/>
      <c r="U33" s="14"/>
      <c r="V33" s="14"/>
      <c r="W33" s="15"/>
    </row>
    <row r="34" spans="1:23" x14ac:dyDescent="0.25">
      <c r="A34" s="1" t="s">
        <v>39</v>
      </c>
      <c r="B34" s="16">
        <v>31</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4"/>
      <c r="W34" s="15"/>
    </row>
    <row r="35" spans="1:23" x14ac:dyDescent="0.25">
      <c r="A35" s="1" t="s">
        <v>40</v>
      </c>
      <c r="B35" s="16">
        <v>303</v>
      </c>
      <c r="C35" s="16">
        <v>9</v>
      </c>
      <c r="D35" s="16">
        <v>5</v>
      </c>
      <c r="E35" s="16">
        <f t="shared" si="0"/>
        <v>14</v>
      </c>
      <c r="F35" s="16">
        <v>69</v>
      </c>
      <c r="G35" s="16">
        <v>13</v>
      </c>
      <c r="H35" s="16">
        <f t="shared" si="1"/>
        <v>82</v>
      </c>
      <c r="I35" s="16">
        <v>0</v>
      </c>
      <c r="J35" s="16">
        <v>0</v>
      </c>
      <c r="K35" s="16">
        <f t="shared" si="2"/>
        <v>0</v>
      </c>
      <c r="L35" s="16">
        <f t="shared" si="3"/>
        <v>78</v>
      </c>
      <c r="M35" s="17">
        <f t="shared" si="4"/>
        <v>0.8125</v>
      </c>
      <c r="N35" s="16">
        <f t="shared" si="5"/>
        <v>18</v>
      </c>
      <c r="O35" s="17">
        <f t="shared" si="6"/>
        <v>0.1875</v>
      </c>
      <c r="P35" s="16">
        <f t="shared" si="7"/>
        <v>96</v>
      </c>
      <c r="Q35" s="14"/>
      <c r="R35" s="14"/>
      <c r="S35" s="14"/>
      <c r="T35" s="14"/>
      <c r="U35" s="14"/>
      <c r="V35" s="14"/>
      <c r="W35" s="15"/>
    </row>
    <row r="36" spans="1:23" x14ac:dyDescent="0.25">
      <c r="A36" s="1" t="s">
        <v>41</v>
      </c>
      <c r="B36" s="16">
        <v>80</v>
      </c>
      <c r="C36" s="16">
        <v>41</v>
      </c>
      <c r="D36" s="16">
        <v>4</v>
      </c>
      <c r="E36" s="16">
        <f t="shared" si="0"/>
        <v>45</v>
      </c>
      <c r="F36" s="16">
        <v>0</v>
      </c>
      <c r="G36" s="16">
        <v>0</v>
      </c>
      <c r="H36" s="16">
        <f t="shared" si="1"/>
        <v>0</v>
      </c>
      <c r="I36" s="16">
        <v>0</v>
      </c>
      <c r="J36" s="16">
        <v>0</v>
      </c>
      <c r="K36" s="16">
        <f t="shared" si="2"/>
        <v>0</v>
      </c>
      <c r="L36" s="16">
        <f t="shared" si="3"/>
        <v>41</v>
      </c>
      <c r="M36" s="17">
        <f t="shared" si="4"/>
        <v>0.91111111111111109</v>
      </c>
      <c r="N36" s="16">
        <f t="shared" si="5"/>
        <v>4</v>
      </c>
      <c r="O36" s="17">
        <f t="shared" si="6"/>
        <v>8.8888888888888892E-2</v>
      </c>
      <c r="P36" s="16">
        <f t="shared" si="7"/>
        <v>45</v>
      </c>
      <c r="Q36" s="14"/>
      <c r="R36" s="14"/>
      <c r="S36" s="14"/>
      <c r="T36" s="14"/>
      <c r="U36" s="14"/>
      <c r="V36" s="14"/>
      <c r="W36" s="15"/>
    </row>
    <row r="37" spans="1:23" s="13" customFormat="1" x14ac:dyDescent="0.25">
      <c r="A37" s="42" t="s">
        <v>43</v>
      </c>
      <c r="B37" s="43"/>
      <c r="C37" s="43"/>
      <c r="D37" s="43"/>
      <c r="E37" s="43"/>
      <c r="F37" s="43"/>
      <c r="G37" s="43"/>
      <c r="H37" s="43"/>
      <c r="I37" s="43"/>
      <c r="J37" s="43"/>
      <c r="K37" s="43"/>
      <c r="L37" s="43"/>
      <c r="M37" s="43"/>
      <c r="N37" s="43"/>
      <c r="O37" s="43"/>
      <c r="P37" s="43"/>
    </row>
    <row r="38" spans="1:23" s="13" customFormat="1" ht="141" customHeight="1" x14ac:dyDescent="0.25">
      <c r="A38" s="44" t="s">
        <v>55</v>
      </c>
      <c r="B38" s="44"/>
      <c r="C38" s="44"/>
      <c r="D38" s="44"/>
      <c r="E38" s="44"/>
      <c r="F38" s="44"/>
      <c r="G38" s="44"/>
      <c r="H38" s="44"/>
      <c r="I38" s="44"/>
      <c r="J38" s="44"/>
      <c r="K38" s="44"/>
      <c r="L38" s="44"/>
      <c r="M38" s="44"/>
      <c r="N38" s="44"/>
      <c r="O38" s="44"/>
      <c r="P38" s="44"/>
    </row>
  </sheetData>
  <mergeCells count="8">
    <mergeCell ref="A37:P37"/>
    <mergeCell ref="A38:P38"/>
    <mergeCell ref="A1:P1"/>
    <mergeCell ref="B3:B4"/>
    <mergeCell ref="C3:E3"/>
    <mergeCell ref="F3:H3"/>
    <mergeCell ref="I3:K3"/>
    <mergeCell ref="L3:P3"/>
  </mergeCells>
  <phoneticPr fontId="3"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E5442-1037-484E-A89C-5E5F973E4EEC}">
  <sheetPr>
    <tabColor rgb="FFCCFFCC"/>
  </sheetPr>
  <dimension ref="A1:X38"/>
  <sheetViews>
    <sheetView zoomScaleNormal="100" zoomScaleSheetLayoutView="100" workbookViewId="0">
      <pane ySplit="4" topLeftCell="A20" activePane="bottomLeft" state="frozen"/>
      <selection activeCell="H25" sqref="H25"/>
      <selection pane="bottomLeft" activeCell="N36" sqref="N5:N36"/>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17" width="7.25" bestFit="1" customWidth="1"/>
    <col min="18" max="22" width="5.5" customWidth="1"/>
  </cols>
  <sheetData>
    <row r="1" spans="1:24" ht="20.25" customHeight="1" x14ac:dyDescent="0.25">
      <c r="A1" s="45" t="s">
        <v>46</v>
      </c>
      <c r="B1" s="46"/>
      <c r="C1" s="46"/>
      <c r="D1" s="46"/>
      <c r="E1" s="46"/>
      <c r="F1" s="46"/>
      <c r="G1" s="46"/>
      <c r="H1" s="46"/>
      <c r="I1" s="46"/>
      <c r="J1" s="46"/>
      <c r="K1" s="46"/>
      <c r="L1" s="46"/>
      <c r="M1" s="46"/>
      <c r="N1" s="46"/>
      <c r="O1" s="46"/>
      <c r="P1" s="46"/>
    </row>
    <row r="2" spans="1:24" ht="15.95" customHeight="1" x14ac:dyDescent="0.25">
      <c r="A2" s="2"/>
      <c r="B2" s="9"/>
      <c r="C2" s="9"/>
      <c r="D2" s="9"/>
      <c r="E2" s="9"/>
      <c r="F2" s="9"/>
      <c r="G2" s="9"/>
      <c r="H2" s="9"/>
      <c r="I2" s="9"/>
      <c r="J2" s="9"/>
      <c r="K2" s="9"/>
      <c r="L2" s="9"/>
      <c r="M2" s="6"/>
      <c r="N2" s="9"/>
      <c r="O2" s="6"/>
      <c r="P2" s="12" t="s">
        <v>44</v>
      </c>
    </row>
    <row r="3" spans="1:24" ht="73.5" customHeight="1" x14ac:dyDescent="0.25">
      <c r="A3" s="3" t="s">
        <v>42</v>
      </c>
      <c r="B3" s="47" t="s">
        <v>1</v>
      </c>
      <c r="C3" s="48" t="s">
        <v>2</v>
      </c>
      <c r="D3" s="48"/>
      <c r="E3" s="48"/>
      <c r="F3" s="48" t="s">
        <v>3</v>
      </c>
      <c r="G3" s="48"/>
      <c r="H3" s="48"/>
      <c r="I3" s="48" t="s">
        <v>4</v>
      </c>
      <c r="J3" s="48"/>
      <c r="K3" s="48"/>
      <c r="L3" s="49" t="s">
        <v>5</v>
      </c>
      <c r="M3" s="49"/>
      <c r="N3" s="49"/>
      <c r="O3" s="49"/>
      <c r="P3" s="49"/>
    </row>
    <row r="4" spans="1:24"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4" x14ac:dyDescent="0.25">
      <c r="A5" s="4" t="s">
        <v>10</v>
      </c>
      <c r="B5" s="16">
        <v>10059</v>
      </c>
      <c r="C5" s="16">
        <v>269</v>
      </c>
      <c r="D5" s="16">
        <v>4</v>
      </c>
      <c r="E5" s="16">
        <f>SUM(C5:D5)</f>
        <v>273</v>
      </c>
      <c r="F5" s="16">
        <v>985</v>
      </c>
      <c r="G5" s="16">
        <v>27</v>
      </c>
      <c r="H5" s="16">
        <f>SUM(F5:G5)</f>
        <v>1012</v>
      </c>
      <c r="I5" s="16">
        <v>0</v>
      </c>
      <c r="J5" s="16">
        <v>0</v>
      </c>
      <c r="K5" s="16">
        <f>SUM(I5:J5)</f>
        <v>0</v>
      </c>
      <c r="L5" s="16">
        <f>SUM(C5,F5,I5)</f>
        <v>1254</v>
      </c>
      <c r="M5" s="17">
        <f>L5/P5</f>
        <v>0.97587548638132293</v>
      </c>
      <c r="N5" s="16">
        <f>SUM(D5,G5,J5)</f>
        <v>31</v>
      </c>
      <c r="O5" s="17">
        <f>N5/P5</f>
        <v>2.4124513618677044E-2</v>
      </c>
      <c r="P5" s="16">
        <f>SUM(L5,N5)</f>
        <v>1285</v>
      </c>
      <c r="Q5" s="14"/>
      <c r="R5" s="14"/>
      <c r="S5" s="14"/>
      <c r="T5" s="14"/>
      <c r="U5" s="14"/>
      <c r="V5" s="14"/>
      <c r="W5" s="14"/>
      <c r="X5" s="15"/>
    </row>
    <row r="6" spans="1:24" x14ac:dyDescent="0.25">
      <c r="A6" s="1" t="s">
        <v>11</v>
      </c>
      <c r="B6" s="16">
        <v>1389</v>
      </c>
      <c r="C6" s="16">
        <v>20</v>
      </c>
      <c r="D6" s="16">
        <v>0</v>
      </c>
      <c r="E6" s="16">
        <f t="shared" ref="E6:E36" si="0">SUM(C6:D6)</f>
        <v>20</v>
      </c>
      <c r="F6" s="16">
        <v>209</v>
      </c>
      <c r="G6" s="16">
        <v>8</v>
      </c>
      <c r="H6" s="16">
        <f t="shared" ref="H6:H36" si="1">SUM(F6:G6)</f>
        <v>217</v>
      </c>
      <c r="I6" s="16">
        <v>0</v>
      </c>
      <c r="J6" s="16">
        <v>0</v>
      </c>
      <c r="K6" s="16">
        <f t="shared" ref="K6:K36" si="2">SUM(I6:J6)</f>
        <v>0</v>
      </c>
      <c r="L6" s="16">
        <f t="shared" ref="L6:L36" si="3">SUM(C6,F6,I6)</f>
        <v>229</v>
      </c>
      <c r="M6" s="17">
        <f t="shared" ref="M6:M36" si="4">L6/P6</f>
        <v>0.96624472573839659</v>
      </c>
      <c r="N6" s="16">
        <f t="shared" ref="N6:N36" si="5">SUM(D6,G6,J6)</f>
        <v>8</v>
      </c>
      <c r="O6" s="17">
        <f t="shared" ref="O6:O36" si="6">N6/P6</f>
        <v>3.3755274261603373E-2</v>
      </c>
      <c r="P6" s="16">
        <f t="shared" ref="P6:P36" si="7">SUM(L6,N6)</f>
        <v>237</v>
      </c>
      <c r="Q6" s="14"/>
      <c r="R6" s="14"/>
      <c r="S6" s="14"/>
      <c r="T6" s="14"/>
      <c r="U6" s="14"/>
      <c r="V6" s="14"/>
      <c r="W6" s="14"/>
      <c r="X6" s="15"/>
    </row>
    <row r="7" spans="1:24" x14ac:dyDescent="0.25">
      <c r="A7" s="1" t="s">
        <v>12</v>
      </c>
      <c r="B7" s="16">
        <v>1783</v>
      </c>
      <c r="C7" s="16">
        <v>235</v>
      </c>
      <c r="D7" s="16">
        <v>6</v>
      </c>
      <c r="E7" s="16">
        <f t="shared" si="0"/>
        <v>241</v>
      </c>
      <c r="F7" s="16">
        <v>334</v>
      </c>
      <c r="G7" s="16">
        <v>12</v>
      </c>
      <c r="H7" s="16">
        <f t="shared" si="1"/>
        <v>346</v>
      </c>
      <c r="I7" s="16">
        <v>0</v>
      </c>
      <c r="J7" s="16">
        <v>0</v>
      </c>
      <c r="K7" s="16">
        <f t="shared" si="2"/>
        <v>0</v>
      </c>
      <c r="L7" s="16">
        <f t="shared" si="3"/>
        <v>569</v>
      </c>
      <c r="M7" s="17">
        <f t="shared" si="4"/>
        <v>0.96933560477001701</v>
      </c>
      <c r="N7" s="16">
        <f t="shared" si="5"/>
        <v>18</v>
      </c>
      <c r="O7" s="17">
        <f t="shared" si="6"/>
        <v>3.0664395229982964E-2</v>
      </c>
      <c r="P7" s="16">
        <f t="shared" si="7"/>
        <v>587</v>
      </c>
      <c r="Q7" s="14"/>
      <c r="R7" s="14"/>
      <c r="S7" s="14"/>
      <c r="T7" s="14"/>
      <c r="U7" s="14"/>
      <c r="V7" s="14"/>
      <c r="W7" s="14"/>
      <c r="X7" s="15"/>
    </row>
    <row r="8" spans="1:24" x14ac:dyDescent="0.25">
      <c r="A8" s="1" t="s">
        <v>13</v>
      </c>
      <c r="B8" s="16">
        <v>954</v>
      </c>
      <c r="C8" s="16">
        <v>65</v>
      </c>
      <c r="D8" s="16">
        <v>0</v>
      </c>
      <c r="E8" s="16">
        <f t="shared" si="0"/>
        <v>65</v>
      </c>
      <c r="F8" s="16">
        <v>267</v>
      </c>
      <c r="G8" s="16">
        <v>4</v>
      </c>
      <c r="H8" s="16">
        <f t="shared" si="1"/>
        <v>271</v>
      </c>
      <c r="I8" s="16">
        <v>0</v>
      </c>
      <c r="J8" s="16">
        <v>0</v>
      </c>
      <c r="K8" s="16">
        <f t="shared" si="2"/>
        <v>0</v>
      </c>
      <c r="L8" s="16">
        <f t="shared" si="3"/>
        <v>332</v>
      </c>
      <c r="M8" s="17">
        <f t="shared" si="4"/>
        <v>0.98809523809523814</v>
      </c>
      <c r="N8" s="16">
        <f t="shared" si="5"/>
        <v>4</v>
      </c>
      <c r="O8" s="17">
        <f t="shared" si="6"/>
        <v>1.1904761904761904E-2</v>
      </c>
      <c r="P8" s="16">
        <f t="shared" si="7"/>
        <v>336</v>
      </c>
      <c r="Q8" s="14"/>
      <c r="R8" s="14"/>
      <c r="S8" s="14"/>
      <c r="T8" s="14"/>
      <c r="U8" s="14"/>
      <c r="V8" s="14"/>
      <c r="W8" s="14"/>
      <c r="X8" s="15"/>
    </row>
    <row r="9" spans="1:24" x14ac:dyDescent="0.25">
      <c r="A9" s="1" t="s">
        <v>14</v>
      </c>
      <c r="B9" s="16">
        <v>459</v>
      </c>
      <c r="C9" s="16">
        <v>3</v>
      </c>
      <c r="D9" s="16">
        <v>0</v>
      </c>
      <c r="E9" s="16">
        <f t="shared" si="0"/>
        <v>3</v>
      </c>
      <c r="F9" s="16">
        <v>73</v>
      </c>
      <c r="G9" s="16">
        <v>6</v>
      </c>
      <c r="H9" s="16">
        <f t="shared" si="1"/>
        <v>79</v>
      </c>
      <c r="I9" s="16">
        <v>76</v>
      </c>
      <c r="J9" s="16">
        <v>0</v>
      </c>
      <c r="K9" s="16">
        <f t="shared" si="2"/>
        <v>76</v>
      </c>
      <c r="L9" s="16">
        <f t="shared" si="3"/>
        <v>152</v>
      </c>
      <c r="M9" s="17">
        <f t="shared" si="4"/>
        <v>0.96202531645569622</v>
      </c>
      <c r="N9" s="16">
        <f t="shared" si="5"/>
        <v>6</v>
      </c>
      <c r="O9" s="17">
        <f t="shared" si="6"/>
        <v>3.7974683544303799E-2</v>
      </c>
      <c r="P9" s="16">
        <f t="shared" si="7"/>
        <v>158</v>
      </c>
      <c r="Q9" s="14"/>
      <c r="R9" s="14"/>
      <c r="S9" s="14"/>
      <c r="T9" s="14"/>
      <c r="U9" s="14"/>
      <c r="V9" s="14"/>
      <c r="W9" s="14"/>
      <c r="X9" s="15"/>
    </row>
    <row r="10" spans="1:24" x14ac:dyDescent="0.25">
      <c r="A10" s="1" t="s">
        <v>15</v>
      </c>
      <c r="B10" s="16">
        <v>1999</v>
      </c>
      <c r="C10" s="16">
        <v>87</v>
      </c>
      <c r="D10" s="16">
        <v>10</v>
      </c>
      <c r="E10" s="16">
        <f t="shared" si="0"/>
        <v>97</v>
      </c>
      <c r="F10" s="16">
        <v>287</v>
      </c>
      <c r="G10" s="16">
        <v>32</v>
      </c>
      <c r="H10" s="16">
        <f t="shared" si="1"/>
        <v>319</v>
      </c>
      <c r="I10" s="16">
        <v>0</v>
      </c>
      <c r="J10" s="16">
        <v>0</v>
      </c>
      <c r="K10" s="16">
        <f t="shared" si="2"/>
        <v>0</v>
      </c>
      <c r="L10" s="16">
        <f t="shared" si="3"/>
        <v>374</v>
      </c>
      <c r="M10" s="17">
        <f t="shared" si="4"/>
        <v>0.89903846153846156</v>
      </c>
      <c r="N10" s="16">
        <f t="shared" si="5"/>
        <v>42</v>
      </c>
      <c r="O10" s="17">
        <f t="shared" si="6"/>
        <v>0.10096153846153846</v>
      </c>
      <c r="P10" s="16">
        <f t="shared" si="7"/>
        <v>416</v>
      </c>
      <c r="Q10" s="14"/>
      <c r="R10" s="14"/>
      <c r="S10" s="14"/>
      <c r="T10" s="14"/>
      <c r="U10" s="14"/>
      <c r="V10" s="14"/>
      <c r="W10" s="14"/>
      <c r="X10" s="15"/>
    </row>
    <row r="11" spans="1:24" x14ac:dyDescent="0.25">
      <c r="A11" s="1" t="s">
        <v>16</v>
      </c>
      <c r="B11" s="16">
        <v>937</v>
      </c>
      <c r="C11" s="16">
        <v>30</v>
      </c>
      <c r="D11" s="16">
        <v>4</v>
      </c>
      <c r="E11" s="16">
        <f t="shared" si="0"/>
        <v>34</v>
      </c>
      <c r="F11" s="16">
        <v>139</v>
      </c>
      <c r="G11" s="16">
        <v>73</v>
      </c>
      <c r="H11" s="16">
        <f t="shared" si="1"/>
        <v>212</v>
      </c>
      <c r="I11" s="16">
        <v>0</v>
      </c>
      <c r="J11" s="16">
        <v>0</v>
      </c>
      <c r="K11" s="16">
        <f t="shared" si="2"/>
        <v>0</v>
      </c>
      <c r="L11" s="16">
        <f t="shared" si="3"/>
        <v>169</v>
      </c>
      <c r="M11" s="17">
        <f t="shared" si="4"/>
        <v>0.68699186991869921</v>
      </c>
      <c r="N11" s="16">
        <f t="shared" si="5"/>
        <v>77</v>
      </c>
      <c r="O11" s="17">
        <f t="shared" si="6"/>
        <v>0.31300813008130079</v>
      </c>
      <c r="P11" s="16">
        <f t="shared" si="7"/>
        <v>246</v>
      </c>
      <c r="Q11" s="14"/>
      <c r="R11" s="14"/>
      <c r="S11" s="14"/>
      <c r="T11" s="14"/>
      <c r="U11" s="14"/>
      <c r="V11" s="14"/>
      <c r="W11" s="14"/>
      <c r="X11" s="15"/>
    </row>
    <row r="12" spans="1:24" x14ac:dyDescent="0.25">
      <c r="A12" s="1" t="s">
        <v>17</v>
      </c>
      <c r="B12" s="16">
        <v>679</v>
      </c>
      <c r="C12" s="16">
        <v>28</v>
      </c>
      <c r="D12" s="16">
        <v>0</v>
      </c>
      <c r="E12" s="16">
        <f t="shared" si="0"/>
        <v>28</v>
      </c>
      <c r="F12" s="16">
        <v>29</v>
      </c>
      <c r="G12" s="16">
        <v>0</v>
      </c>
      <c r="H12" s="16">
        <f t="shared" si="1"/>
        <v>29</v>
      </c>
      <c r="I12" s="16">
        <v>0</v>
      </c>
      <c r="J12" s="16">
        <v>0</v>
      </c>
      <c r="K12" s="16">
        <f t="shared" si="2"/>
        <v>0</v>
      </c>
      <c r="L12" s="16">
        <f t="shared" si="3"/>
        <v>57</v>
      </c>
      <c r="M12" s="17">
        <f t="shared" si="4"/>
        <v>1</v>
      </c>
      <c r="N12" s="16">
        <f t="shared" si="5"/>
        <v>0</v>
      </c>
      <c r="O12" s="17">
        <f t="shared" si="6"/>
        <v>0</v>
      </c>
      <c r="P12" s="16">
        <f t="shared" si="7"/>
        <v>57</v>
      </c>
      <c r="Q12" s="14"/>
      <c r="R12" s="14"/>
      <c r="S12" s="14"/>
      <c r="T12" s="14"/>
      <c r="U12" s="14"/>
      <c r="V12" s="14"/>
      <c r="W12" s="14"/>
      <c r="X12" s="15"/>
    </row>
    <row r="13" spans="1:24" ht="28.5" x14ac:dyDescent="0.25">
      <c r="A13" s="1" t="s">
        <v>18</v>
      </c>
      <c r="B13" s="16">
        <v>760</v>
      </c>
      <c r="C13" s="16">
        <v>141</v>
      </c>
      <c r="D13" s="16">
        <v>0</v>
      </c>
      <c r="E13" s="16">
        <f t="shared" si="0"/>
        <v>141</v>
      </c>
      <c r="F13" s="16">
        <v>127</v>
      </c>
      <c r="G13" s="16">
        <v>1</v>
      </c>
      <c r="H13" s="16">
        <f t="shared" si="1"/>
        <v>128</v>
      </c>
      <c r="I13" s="16">
        <v>0</v>
      </c>
      <c r="J13" s="16">
        <v>0</v>
      </c>
      <c r="K13" s="16">
        <f t="shared" si="2"/>
        <v>0</v>
      </c>
      <c r="L13" s="16">
        <f t="shared" si="3"/>
        <v>268</v>
      </c>
      <c r="M13" s="17">
        <f t="shared" si="4"/>
        <v>0.99628252788104088</v>
      </c>
      <c r="N13" s="16">
        <f t="shared" si="5"/>
        <v>1</v>
      </c>
      <c r="O13" s="17">
        <f t="shared" si="6"/>
        <v>3.7174721189591076E-3</v>
      </c>
      <c r="P13" s="16">
        <f t="shared" si="7"/>
        <v>269</v>
      </c>
      <c r="Q13" s="14"/>
      <c r="R13" s="14"/>
      <c r="S13" s="14"/>
      <c r="T13" s="14"/>
      <c r="U13" s="14"/>
      <c r="V13" s="14"/>
      <c r="W13" s="14"/>
      <c r="X13" s="15"/>
    </row>
    <row r="14" spans="1:24" x14ac:dyDescent="0.25">
      <c r="A14" s="1" t="s">
        <v>19</v>
      </c>
      <c r="B14" s="16">
        <v>42</v>
      </c>
      <c r="C14" s="16">
        <v>9</v>
      </c>
      <c r="D14" s="16">
        <v>0</v>
      </c>
      <c r="E14" s="16">
        <f t="shared" si="0"/>
        <v>9</v>
      </c>
      <c r="F14" s="16">
        <v>0</v>
      </c>
      <c r="G14" s="16">
        <v>0</v>
      </c>
      <c r="H14" s="16">
        <f t="shared" si="1"/>
        <v>0</v>
      </c>
      <c r="I14" s="16">
        <v>0</v>
      </c>
      <c r="J14" s="16">
        <v>0</v>
      </c>
      <c r="K14" s="16">
        <f t="shared" si="2"/>
        <v>0</v>
      </c>
      <c r="L14" s="16">
        <f t="shared" si="3"/>
        <v>9</v>
      </c>
      <c r="M14" s="17">
        <f t="shared" si="4"/>
        <v>1</v>
      </c>
      <c r="N14" s="16">
        <f t="shared" si="5"/>
        <v>0</v>
      </c>
      <c r="O14" s="17">
        <f t="shared" si="6"/>
        <v>0</v>
      </c>
      <c r="P14" s="16">
        <f t="shared" si="7"/>
        <v>9</v>
      </c>
      <c r="Q14" s="14"/>
      <c r="R14" s="14"/>
      <c r="S14" s="14"/>
      <c r="T14" s="14"/>
      <c r="U14" s="14"/>
      <c r="V14" s="14"/>
      <c r="W14" s="14"/>
      <c r="X14" s="15"/>
    </row>
    <row r="15" spans="1:24" x14ac:dyDescent="0.25">
      <c r="A15" s="1" t="s">
        <v>20</v>
      </c>
      <c r="B15" s="16">
        <v>2292</v>
      </c>
      <c r="C15" s="16">
        <v>304</v>
      </c>
      <c r="D15" s="16">
        <v>1</v>
      </c>
      <c r="E15" s="16">
        <f t="shared" si="0"/>
        <v>305</v>
      </c>
      <c r="F15" s="16">
        <v>136</v>
      </c>
      <c r="G15" s="16">
        <v>0</v>
      </c>
      <c r="H15" s="16">
        <f t="shared" si="1"/>
        <v>136</v>
      </c>
      <c r="I15" s="16">
        <v>0</v>
      </c>
      <c r="J15" s="16">
        <v>0</v>
      </c>
      <c r="K15" s="16">
        <f t="shared" si="2"/>
        <v>0</v>
      </c>
      <c r="L15" s="16">
        <f t="shared" si="3"/>
        <v>440</v>
      </c>
      <c r="M15" s="17">
        <f t="shared" si="4"/>
        <v>0.99773242630385484</v>
      </c>
      <c r="N15" s="16">
        <f t="shared" si="5"/>
        <v>1</v>
      </c>
      <c r="O15" s="17">
        <f t="shared" si="6"/>
        <v>2.2675736961451248E-3</v>
      </c>
      <c r="P15" s="16">
        <f t="shared" si="7"/>
        <v>441</v>
      </c>
      <c r="Q15" s="14"/>
      <c r="R15" s="14"/>
      <c r="S15" s="14"/>
      <c r="T15" s="14"/>
      <c r="U15" s="14"/>
      <c r="V15" s="14"/>
      <c r="W15" s="14"/>
      <c r="X15" s="15"/>
    </row>
    <row r="16" spans="1:24" x14ac:dyDescent="0.25">
      <c r="A16" s="1" t="s">
        <v>21</v>
      </c>
      <c r="B16" s="16">
        <v>212</v>
      </c>
      <c r="C16" s="16">
        <v>2</v>
      </c>
      <c r="D16" s="16">
        <v>0</v>
      </c>
      <c r="E16" s="16">
        <f t="shared" si="0"/>
        <v>2</v>
      </c>
      <c r="F16" s="16">
        <v>3</v>
      </c>
      <c r="G16" s="16">
        <v>0</v>
      </c>
      <c r="H16" s="16">
        <f t="shared" si="1"/>
        <v>3</v>
      </c>
      <c r="I16" s="16">
        <v>0</v>
      </c>
      <c r="J16" s="16">
        <v>0</v>
      </c>
      <c r="K16" s="16">
        <f t="shared" si="2"/>
        <v>0</v>
      </c>
      <c r="L16" s="16">
        <f t="shared" si="3"/>
        <v>5</v>
      </c>
      <c r="M16" s="17">
        <f t="shared" si="4"/>
        <v>1</v>
      </c>
      <c r="N16" s="16">
        <f t="shared" si="5"/>
        <v>0</v>
      </c>
      <c r="O16" s="17">
        <f t="shared" si="6"/>
        <v>0</v>
      </c>
      <c r="P16" s="16">
        <f t="shared" si="7"/>
        <v>5</v>
      </c>
      <c r="Q16" s="14"/>
      <c r="R16" s="14"/>
      <c r="S16" s="14"/>
      <c r="T16" s="14"/>
      <c r="U16" s="14"/>
      <c r="V16" s="14"/>
      <c r="W16" s="14"/>
      <c r="X16" s="15"/>
    </row>
    <row r="17" spans="1:24" x14ac:dyDescent="0.25">
      <c r="A17" s="1" t="s">
        <v>22</v>
      </c>
      <c r="B17" s="16">
        <v>226</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4"/>
      <c r="W17" s="14"/>
      <c r="X17" s="15"/>
    </row>
    <row r="18" spans="1:24" x14ac:dyDescent="0.25">
      <c r="A18" s="1" t="s">
        <v>23</v>
      </c>
      <c r="B18" s="16">
        <v>157</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c r="T18" s="14"/>
      <c r="U18" s="14"/>
      <c r="V18" s="14"/>
      <c r="W18" s="14"/>
      <c r="X18" s="15"/>
    </row>
    <row r="19" spans="1:24" x14ac:dyDescent="0.25">
      <c r="A19" s="1" t="s">
        <v>24</v>
      </c>
      <c r="B19" s="16">
        <v>179</v>
      </c>
      <c r="C19" s="16">
        <v>1</v>
      </c>
      <c r="D19" s="16">
        <v>0</v>
      </c>
      <c r="E19" s="16">
        <f t="shared" si="0"/>
        <v>1</v>
      </c>
      <c r="F19" s="16">
        <v>6</v>
      </c>
      <c r="G19" s="16">
        <v>0</v>
      </c>
      <c r="H19" s="16">
        <f t="shared" si="1"/>
        <v>6</v>
      </c>
      <c r="I19" s="16">
        <v>0</v>
      </c>
      <c r="J19" s="16">
        <v>0</v>
      </c>
      <c r="K19" s="16">
        <f t="shared" si="2"/>
        <v>0</v>
      </c>
      <c r="L19" s="16">
        <f t="shared" si="3"/>
        <v>7</v>
      </c>
      <c r="M19" s="17">
        <f t="shared" si="4"/>
        <v>1</v>
      </c>
      <c r="N19" s="16">
        <f t="shared" si="5"/>
        <v>0</v>
      </c>
      <c r="O19" s="17">
        <f t="shared" si="6"/>
        <v>0</v>
      </c>
      <c r="P19" s="16">
        <f t="shared" si="7"/>
        <v>7</v>
      </c>
      <c r="Q19" s="14"/>
      <c r="R19" s="14"/>
      <c r="S19" s="14"/>
      <c r="T19" s="14"/>
      <c r="U19" s="14"/>
      <c r="V19" s="14"/>
      <c r="W19" s="14"/>
      <c r="X19" s="15"/>
    </row>
    <row r="20" spans="1:24" x14ac:dyDescent="0.25">
      <c r="A20" s="1" t="s">
        <v>25</v>
      </c>
      <c r="B20" s="16">
        <v>92</v>
      </c>
      <c r="C20" s="16">
        <v>0</v>
      </c>
      <c r="D20" s="16">
        <v>0</v>
      </c>
      <c r="E20" s="16">
        <f t="shared" si="0"/>
        <v>0</v>
      </c>
      <c r="F20" s="16">
        <v>0</v>
      </c>
      <c r="G20" s="16">
        <v>0</v>
      </c>
      <c r="H20" s="16">
        <f t="shared" si="1"/>
        <v>0</v>
      </c>
      <c r="I20" s="16">
        <v>0</v>
      </c>
      <c r="J20" s="16">
        <v>0</v>
      </c>
      <c r="K20" s="16">
        <f t="shared" si="2"/>
        <v>0</v>
      </c>
      <c r="L20" s="16">
        <f t="shared" si="3"/>
        <v>0</v>
      </c>
      <c r="M20" s="17">
        <v>0</v>
      </c>
      <c r="N20" s="16">
        <f t="shared" si="5"/>
        <v>0</v>
      </c>
      <c r="O20" s="17">
        <v>0</v>
      </c>
      <c r="P20" s="16">
        <f t="shared" si="7"/>
        <v>0</v>
      </c>
      <c r="Q20" s="14"/>
      <c r="R20" s="14"/>
      <c r="S20" s="14"/>
      <c r="T20" s="14"/>
      <c r="U20" s="14"/>
      <c r="V20" s="14"/>
      <c r="W20" s="14"/>
      <c r="X20" s="15"/>
    </row>
    <row r="21" spans="1:24" x14ac:dyDescent="0.25">
      <c r="A21" s="1" t="s">
        <v>26</v>
      </c>
      <c r="B21" s="16">
        <v>506</v>
      </c>
      <c r="C21" s="16">
        <v>38</v>
      </c>
      <c r="D21" s="16">
        <v>3</v>
      </c>
      <c r="E21" s="16">
        <f t="shared" si="0"/>
        <v>41</v>
      </c>
      <c r="F21" s="16">
        <v>1</v>
      </c>
      <c r="G21" s="16">
        <v>0</v>
      </c>
      <c r="H21" s="16">
        <f t="shared" si="1"/>
        <v>1</v>
      </c>
      <c r="I21" s="16">
        <v>0</v>
      </c>
      <c r="J21" s="16">
        <v>0</v>
      </c>
      <c r="K21" s="16">
        <f t="shared" si="2"/>
        <v>0</v>
      </c>
      <c r="L21" s="16">
        <f t="shared" si="3"/>
        <v>39</v>
      </c>
      <c r="M21" s="17">
        <f t="shared" si="4"/>
        <v>0.9285714285714286</v>
      </c>
      <c r="N21" s="16">
        <f t="shared" si="5"/>
        <v>3</v>
      </c>
      <c r="O21" s="17">
        <f t="shared" si="6"/>
        <v>7.1428571428571425E-2</v>
      </c>
      <c r="P21" s="16">
        <f t="shared" si="7"/>
        <v>42</v>
      </c>
      <c r="Q21" s="14"/>
      <c r="R21" s="14"/>
      <c r="S21" s="14"/>
      <c r="T21" s="14"/>
      <c r="U21" s="14"/>
      <c r="V21" s="14"/>
      <c r="W21" s="14"/>
      <c r="X21" s="15"/>
    </row>
    <row r="22" spans="1:24" x14ac:dyDescent="0.25">
      <c r="A22" s="1" t="s">
        <v>27</v>
      </c>
      <c r="B22" s="16">
        <v>64</v>
      </c>
      <c r="C22" s="16">
        <v>1</v>
      </c>
      <c r="D22" s="16">
        <v>0</v>
      </c>
      <c r="E22" s="16">
        <f t="shared" si="0"/>
        <v>1</v>
      </c>
      <c r="F22" s="16">
        <v>0</v>
      </c>
      <c r="G22" s="16">
        <v>0</v>
      </c>
      <c r="H22" s="16">
        <f t="shared" si="1"/>
        <v>0</v>
      </c>
      <c r="I22" s="16">
        <v>0</v>
      </c>
      <c r="J22" s="16">
        <v>0</v>
      </c>
      <c r="K22" s="16">
        <f t="shared" si="2"/>
        <v>0</v>
      </c>
      <c r="L22" s="16">
        <f t="shared" si="3"/>
        <v>1</v>
      </c>
      <c r="M22" s="17">
        <f t="shared" si="4"/>
        <v>1</v>
      </c>
      <c r="N22" s="16">
        <f t="shared" si="5"/>
        <v>0</v>
      </c>
      <c r="O22" s="17">
        <f t="shared" si="6"/>
        <v>0</v>
      </c>
      <c r="P22" s="16">
        <f t="shared" si="7"/>
        <v>1</v>
      </c>
      <c r="Q22" s="14"/>
      <c r="R22" s="14"/>
      <c r="S22" s="14"/>
      <c r="T22" s="14"/>
      <c r="U22" s="14"/>
      <c r="V22" s="14"/>
      <c r="W22" s="14"/>
      <c r="X22" s="15"/>
    </row>
    <row r="23" spans="1:24" x14ac:dyDescent="0.25">
      <c r="A23" s="1" t="s">
        <v>28</v>
      </c>
      <c r="B23" s="16">
        <v>2036</v>
      </c>
      <c r="C23" s="16">
        <v>0</v>
      </c>
      <c r="D23" s="16">
        <v>0</v>
      </c>
      <c r="E23" s="16">
        <f t="shared" si="0"/>
        <v>0</v>
      </c>
      <c r="F23" s="16">
        <v>0</v>
      </c>
      <c r="G23" s="16">
        <v>0</v>
      </c>
      <c r="H23" s="16">
        <f t="shared" si="1"/>
        <v>0</v>
      </c>
      <c r="I23" s="16">
        <v>0</v>
      </c>
      <c r="J23" s="16">
        <v>0</v>
      </c>
      <c r="K23" s="16">
        <f t="shared" si="2"/>
        <v>0</v>
      </c>
      <c r="L23" s="16">
        <f t="shared" si="3"/>
        <v>0</v>
      </c>
      <c r="M23" s="17">
        <v>0</v>
      </c>
      <c r="N23" s="16">
        <f t="shared" si="5"/>
        <v>0</v>
      </c>
      <c r="O23" s="17">
        <v>0</v>
      </c>
      <c r="P23" s="16">
        <f t="shared" si="7"/>
        <v>0</v>
      </c>
      <c r="Q23" s="14"/>
      <c r="R23" s="14"/>
      <c r="S23" s="14"/>
      <c r="T23" s="14"/>
      <c r="U23" s="14"/>
      <c r="V23" s="14"/>
      <c r="W23" s="14"/>
      <c r="X23" s="15"/>
    </row>
    <row r="24" spans="1:24" x14ac:dyDescent="0.25">
      <c r="A24" s="1" t="s">
        <v>29</v>
      </c>
      <c r="B24" s="16">
        <v>34</v>
      </c>
      <c r="C24" s="16">
        <v>0</v>
      </c>
      <c r="D24" s="16">
        <v>0</v>
      </c>
      <c r="E24" s="16">
        <f t="shared" si="0"/>
        <v>0</v>
      </c>
      <c r="F24" s="16">
        <v>0</v>
      </c>
      <c r="G24" s="16">
        <v>0</v>
      </c>
      <c r="H24" s="16">
        <f t="shared" si="1"/>
        <v>0</v>
      </c>
      <c r="I24" s="16">
        <v>0</v>
      </c>
      <c r="J24" s="16">
        <v>0</v>
      </c>
      <c r="K24" s="16">
        <f t="shared" si="2"/>
        <v>0</v>
      </c>
      <c r="L24" s="16">
        <f t="shared" si="3"/>
        <v>0</v>
      </c>
      <c r="M24" s="17">
        <v>0</v>
      </c>
      <c r="N24" s="16">
        <f t="shared" si="5"/>
        <v>0</v>
      </c>
      <c r="O24" s="17">
        <v>0</v>
      </c>
      <c r="P24" s="16">
        <f t="shared" si="7"/>
        <v>0</v>
      </c>
      <c r="Q24" s="14"/>
      <c r="R24" s="14"/>
      <c r="S24" s="14"/>
      <c r="T24" s="14"/>
      <c r="U24" s="14"/>
      <c r="V24" s="14"/>
      <c r="W24" s="14"/>
      <c r="X24" s="15"/>
    </row>
    <row r="25" spans="1:24" x14ac:dyDescent="0.25">
      <c r="A25" s="1" t="s">
        <v>30</v>
      </c>
      <c r="B25" s="16">
        <v>104</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4"/>
      <c r="W25" s="14"/>
      <c r="X25" s="15"/>
    </row>
    <row r="26" spans="1:24" x14ac:dyDescent="0.25">
      <c r="A26" s="1" t="s">
        <v>31</v>
      </c>
      <c r="B26" s="16">
        <v>419</v>
      </c>
      <c r="C26" s="16">
        <v>2</v>
      </c>
      <c r="D26" s="16">
        <v>1</v>
      </c>
      <c r="E26" s="16">
        <f t="shared" si="0"/>
        <v>3</v>
      </c>
      <c r="F26" s="16">
        <v>0</v>
      </c>
      <c r="G26" s="16">
        <v>0</v>
      </c>
      <c r="H26" s="16">
        <f t="shared" si="1"/>
        <v>0</v>
      </c>
      <c r="I26" s="16">
        <v>0</v>
      </c>
      <c r="J26" s="16">
        <v>0</v>
      </c>
      <c r="K26" s="16">
        <f t="shared" si="2"/>
        <v>0</v>
      </c>
      <c r="L26" s="16">
        <f t="shared" si="3"/>
        <v>2</v>
      </c>
      <c r="M26" s="17">
        <f t="shared" si="4"/>
        <v>0.66666666666666663</v>
      </c>
      <c r="N26" s="16">
        <f t="shared" si="5"/>
        <v>1</v>
      </c>
      <c r="O26" s="17">
        <f t="shared" si="6"/>
        <v>0.33333333333333331</v>
      </c>
      <c r="P26" s="16">
        <f t="shared" si="7"/>
        <v>3</v>
      </c>
      <c r="Q26" s="14"/>
      <c r="R26" s="14"/>
      <c r="S26" s="14"/>
      <c r="T26" s="14"/>
      <c r="U26" s="14"/>
      <c r="V26" s="14"/>
      <c r="W26" s="14"/>
      <c r="X26" s="15"/>
    </row>
    <row r="27" spans="1:24" x14ac:dyDescent="0.25">
      <c r="A27" s="1" t="s">
        <v>32</v>
      </c>
      <c r="B27" s="16">
        <v>423</v>
      </c>
      <c r="C27" s="16">
        <v>4</v>
      </c>
      <c r="D27" s="16">
        <v>0</v>
      </c>
      <c r="E27" s="16">
        <f t="shared" si="0"/>
        <v>4</v>
      </c>
      <c r="F27" s="16">
        <v>0</v>
      </c>
      <c r="G27" s="16">
        <v>0</v>
      </c>
      <c r="H27" s="16">
        <f t="shared" si="1"/>
        <v>0</v>
      </c>
      <c r="I27" s="16">
        <v>0</v>
      </c>
      <c r="J27" s="16">
        <v>0</v>
      </c>
      <c r="K27" s="16">
        <f t="shared" si="2"/>
        <v>0</v>
      </c>
      <c r="L27" s="16">
        <f t="shared" si="3"/>
        <v>4</v>
      </c>
      <c r="M27" s="17">
        <f t="shared" si="4"/>
        <v>1</v>
      </c>
      <c r="N27" s="16">
        <f t="shared" si="5"/>
        <v>0</v>
      </c>
      <c r="O27" s="17">
        <f t="shared" si="6"/>
        <v>0</v>
      </c>
      <c r="P27" s="16">
        <f t="shared" si="7"/>
        <v>4</v>
      </c>
      <c r="Q27" s="14"/>
      <c r="R27" s="14"/>
      <c r="S27" s="14"/>
      <c r="T27" s="14"/>
      <c r="U27" s="14"/>
      <c r="V27" s="14"/>
      <c r="W27" s="14"/>
      <c r="X27" s="15"/>
    </row>
    <row r="28" spans="1:24" x14ac:dyDescent="0.25">
      <c r="A28" s="1" t="s">
        <v>33</v>
      </c>
      <c r="B28" s="16">
        <v>168</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4"/>
      <c r="W28" s="14"/>
      <c r="X28" s="15"/>
    </row>
    <row r="29" spans="1:24" x14ac:dyDescent="0.25">
      <c r="A29" s="1" t="s">
        <v>34</v>
      </c>
      <c r="B29" s="16">
        <v>79</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4"/>
      <c r="W29" s="14"/>
      <c r="X29" s="15"/>
    </row>
    <row r="30" spans="1:24" x14ac:dyDescent="0.25">
      <c r="A30" s="1" t="s">
        <v>35</v>
      </c>
      <c r="B30" s="16">
        <v>330</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4"/>
      <c r="W30" s="14"/>
      <c r="X30" s="15"/>
    </row>
    <row r="31" spans="1:24" x14ac:dyDescent="0.25">
      <c r="A31" s="1" t="s">
        <v>36</v>
      </c>
      <c r="B31" s="16">
        <v>766</v>
      </c>
      <c r="C31" s="16">
        <v>45</v>
      </c>
      <c r="D31" s="16">
        <v>6</v>
      </c>
      <c r="E31" s="16">
        <f t="shared" si="0"/>
        <v>51</v>
      </c>
      <c r="F31" s="16">
        <v>160</v>
      </c>
      <c r="G31" s="16">
        <v>19</v>
      </c>
      <c r="H31" s="16">
        <f t="shared" si="1"/>
        <v>179</v>
      </c>
      <c r="I31" s="16">
        <v>0</v>
      </c>
      <c r="J31" s="16">
        <v>0</v>
      </c>
      <c r="K31" s="16">
        <f t="shared" si="2"/>
        <v>0</v>
      </c>
      <c r="L31" s="16">
        <f t="shared" si="3"/>
        <v>205</v>
      </c>
      <c r="M31" s="17">
        <f t="shared" si="4"/>
        <v>0.89130434782608692</v>
      </c>
      <c r="N31" s="16">
        <f t="shared" si="5"/>
        <v>25</v>
      </c>
      <c r="O31" s="17">
        <f t="shared" si="6"/>
        <v>0.10869565217391304</v>
      </c>
      <c r="P31" s="16">
        <f t="shared" si="7"/>
        <v>230</v>
      </c>
      <c r="Q31" s="14"/>
      <c r="R31" s="14"/>
      <c r="S31" s="14"/>
      <c r="T31" s="14"/>
      <c r="U31" s="14"/>
      <c r="V31" s="14"/>
      <c r="W31" s="14"/>
      <c r="X31" s="15"/>
    </row>
    <row r="32" spans="1:24" x14ac:dyDescent="0.25">
      <c r="A32" s="1" t="s">
        <v>37</v>
      </c>
      <c r="B32" s="16">
        <v>35</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4"/>
      <c r="W32" s="14"/>
      <c r="X32" s="15"/>
    </row>
    <row r="33" spans="1:24" x14ac:dyDescent="0.25">
      <c r="A33" s="1" t="s">
        <v>38</v>
      </c>
      <c r="B33" s="16">
        <v>211</v>
      </c>
      <c r="C33" s="16">
        <v>17</v>
      </c>
      <c r="D33" s="16">
        <v>0</v>
      </c>
      <c r="E33" s="16">
        <f t="shared" si="0"/>
        <v>17</v>
      </c>
      <c r="F33" s="16">
        <v>77</v>
      </c>
      <c r="G33" s="16">
        <v>3</v>
      </c>
      <c r="H33" s="16">
        <f t="shared" si="1"/>
        <v>80</v>
      </c>
      <c r="I33" s="16">
        <v>0</v>
      </c>
      <c r="J33" s="16">
        <v>0</v>
      </c>
      <c r="K33" s="16">
        <f t="shared" si="2"/>
        <v>0</v>
      </c>
      <c r="L33" s="16">
        <f t="shared" si="3"/>
        <v>94</v>
      </c>
      <c r="M33" s="17">
        <f t="shared" si="4"/>
        <v>0.96907216494845361</v>
      </c>
      <c r="N33" s="16">
        <f t="shared" si="5"/>
        <v>3</v>
      </c>
      <c r="O33" s="17">
        <f t="shared" si="6"/>
        <v>3.0927835051546393E-2</v>
      </c>
      <c r="P33" s="16">
        <f t="shared" si="7"/>
        <v>97</v>
      </c>
      <c r="Q33" s="14"/>
      <c r="R33" s="14"/>
      <c r="S33" s="14"/>
      <c r="T33" s="14"/>
      <c r="U33" s="14"/>
      <c r="V33" s="14"/>
      <c r="W33" s="14"/>
      <c r="X33" s="15"/>
    </row>
    <row r="34" spans="1:24" x14ac:dyDescent="0.25">
      <c r="A34" s="1" t="s">
        <v>39</v>
      </c>
      <c r="B34" s="16">
        <v>31</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4"/>
      <c r="W34" s="14"/>
      <c r="X34" s="15"/>
    </row>
    <row r="35" spans="1:24" x14ac:dyDescent="0.25">
      <c r="A35" s="1" t="s">
        <v>40</v>
      </c>
      <c r="B35" s="16">
        <v>299</v>
      </c>
      <c r="C35" s="16">
        <v>6</v>
      </c>
      <c r="D35" s="16">
        <v>5</v>
      </c>
      <c r="E35" s="16">
        <f t="shared" si="0"/>
        <v>11</v>
      </c>
      <c r="F35" s="16">
        <v>65</v>
      </c>
      <c r="G35" s="16">
        <v>12</v>
      </c>
      <c r="H35" s="16">
        <f t="shared" si="1"/>
        <v>77</v>
      </c>
      <c r="I35" s="16">
        <v>0</v>
      </c>
      <c r="J35" s="16">
        <v>0</v>
      </c>
      <c r="K35" s="16">
        <f t="shared" si="2"/>
        <v>0</v>
      </c>
      <c r="L35" s="16">
        <f t="shared" si="3"/>
        <v>71</v>
      </c>
      <c r="M35" s="17">
        <f t="shared" si="4"/>
        <v>0.80681818181818177</v>
      </c>
      <c r="N35" s="16">
        <f t="shared" si="5"/>
        <v>17</v>
      </c>
      <c r="O35" s="17">
        <f t="shared" si="6"/>
        <v>0.19318181818181818</v>
      </c>
      <c r="P35" s="16">
        <f t="shared" si="7"/>
        <v>88</v>
      </c>
      <c r="Q35" s="14"/>
      <c r="R35" s="14"/>
      <c r="S35" s="14"/>
      <c r="T35" s="14"/>
      <c r="U35" s="14"/>
      <c r="V35" s="14"/>
      <c r="W35" s="14"/>
      <c r="X35" s="15"/>
    </row>
    <row r="36" spans="1:24" x14ac:dyDescent="0.25">
      <c r="A36" s="1" t="s">
        <v>41</v>
      </c>
      <c r="B36" s="16">
        <v>70</v>
      </c>
      <c r="C36" s="16">
        <v>20</v>
      </c>
      <c r="D36" s="16">
        <v>2</v>
      </c>
      <c r="E36" s="16">
        <f t="shared" si="0"/>
        <v>22</v>
      </c>
      <c r="F36" s="16">
        <v>0</v>
      </c>
      <c r="G36" s="16">
        <v>0</v>
      </c>
      <c r="H36" s="16">
        <f t="shared" si="1"/>
        <v>0</v>
      </c>
      <c r="I36" s="16">
        <v>0</v>
      </c>
      <c r="J36" s="16">
        <v>0</v>
      </c>
      <c r="K36" s="16">
        <f t="shared" si="2"/>
        <v>0</v>
      </c>
      <c r="L36" s="16">
        <f t="shared" si="3"/>
        <v>20</v>
      </c>
      <c r="M36" s="17">
        <f t="shared" si="4"/>
        <v>0.90909090909090906</v>
      </c>
      <c r="N36" s="16">
        <f t="shared" si="5"/>
        <v>2</v>
      </c>
      <c r="O36" s="17">
        <f t="shared" si="6"/>
        <v>9.0909090909090912E-2</v>
      </c>
      <c r="P36" s="16">
        <f t="shared" si="7"/>
        <v>22</v>
      </c>
      <c r="Q36" s="14"/>
      <c r="R36" s="14"/>
      <c r="S36" s="14"/>
      <c r="T36" s="14"/>
      <c r="U36" s="14"/>
      <c r="V36" s="14"/>
      <c r="W36" s="14"/>
      <c r="X36" s="15"/>
    </row>
    <row r="37" spans="1:24" s="13" customFormat="1" x14ac:dyDescent="0.25">
      <c r="A37" s="43" t="s">
        <v>56</v>
      </c>
      <c r="B37" s="43"/>
      <c r="C37" s="43"/>
      <c r="D37" s="43"/>
      <c r="E37" s="43"/>
      <c r="F37" s="43"/>
      <c r="G37" s="43"/>
      <c r="H37" s="43"/>
      <c r="I37" s="43"/>
      <c r="J37" s="43"/>
      <c r="K37" s="43"/>
      <c r="L37" s="43"/>
      <c r="M37" s="43"/>
      <c r="N37" s="43"/>
      <c r="O37" s="43"/>
      <c r="P37" s="43"/>
    </row>
    <row r="38" spans="1:24" s="13" customFormat="1" ht="141" customHeight="1" x14ac:dyDescent="0.25">
      <c r="A38" s="44" t="s">
        <v>57</v>
      </c>
      <c r="B38" s="44"/>
      <c r="C38" s="44"/>
      <c r="D38" s="44"/>
      <c r="E38" s="44"/>
      <c r="F38" s="44"/>
      <c r="G38" s="44"/>
      <c r="H38" s="44"/>
      <c r="I38" s="44"/>
      <c r="J38" s="44"/>
      <c r="K38" s="44"/>
      <c r="L38" s="44"/>
      <c r="M38" s="44"/>
      <c r="N38" s="44"/>
      <c r="O38" s="44"/>
      <c r="P38" s="44"/>
    </row>
  </sheetData>
  <mergeCells count="8">
    <mergeCell ref="A37:P37"/>
    <mergeCell ref="A38:P38"/>
    <mergeCell ref="A1:P1"/>
    <mergeCell ref="B3:B4"/>
    <mergeCell ref="C3:E3"/>
    <mergeCell ref="F3:H3"/>
    <mergeCell ref="I3:K3"/>
    <mergeCell ref="L3:P3"/>
  </mergeCells>
  <phoneticPr fontId="3"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C7540-B639-4A7D-8D6F-E07399B1A651}">
  <sheetPr>
    <tabColor rgb="FFCCFFCC"/>
  </sheetPr>
  <dimension ref="A1:W38"/>
  <sheetViews>
    <sheetView zoomScaleNormal="100" zoomScaleSheetLayoutView="100" workbookViewId="0">
      <pane ySplit="4" topLeftCell="A29" activePane="bottomLeft" state="frozen"/>
      <selection pane="bottomLeft" activeCell="N5" sqref="N5:N12"/>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7.625" style="11" customWidth="1"/>
    <col min="17" max="18" width="7.25" bestFit="1" customWidth="1"/>
    <col min="19" max="22" width="5.5" customWidth="1"/>
  </cols>
  <sheetData>
    <row r="1" spans="1:23" ht="20.25" customHeight="1" x14ac:dyDescent="0.25">
      <c r="A1" s="45" t="s">
        <v>47</v>
      </c>
      <c r="B1" s="46"/>
      <c r="C1" s="46"/>
      <c r="D1" s="46"/>
      <c r="E1" s="46"/>
      <c r="F1" s="46"/>
      <c r="G1" s="46"/>
      <c r="H1" s="46"/>
      <c r="I1" s="46"/>
      <c r="J1" s="46"/>
      <c r="K1" s="46"/>
      <c r="L1" s="46"/>
      <c r="M1" s="46"/>
      <c r="N1" s="46"/>
      <c r="O1" s="46"/>
      <c r="P1" s="46"/>
    </row>
    <row r="2" spans="1:23" ht="15.95" customHeight="1" x14ac:dyDescent="0.25">
      <c r="A2" s="2"/>
      <c r="B2" s="9"/>
      <c r="C2" s="9"/>
      <c r="D2" s="9"/>
      <c r="E2" s="9"/>
      <c r="F2" s="9"/>
      <c r="G2" s="9"/>
      <c r="H2" s="9"/>
      <c r="I2" s="9"/>
      <c r="J2" s="9"/>
      <c r="K2" s="9"/>
      <c r="L2" s="9"/>
      <c r="M2" s="6"/>
      <c r="N2" s="9"/>
      <c r="O2" s="6"/>
      <c r="P2" s="12" t="s">
        <v>44</v>
      </c>
    </row>
    <row r="3" spans="1:23" ht="73.5" customHeight="1" x14ac:dyDescent="0.25">
      <c r="A3" s="3" t="s">
        <v>42</v>
      </c>
      <c r="B3" s="47" t="s">
        <v>1</v>
      </c>
      <c r="C3" s="48" t="s">
        <v>2</v>
      </c>
      <c r="D3" s="48"/>
      <c r="E3" s="48"/>
      <c r="F3" s="48" t="s">
        <v>3</v>
      </c>
      <c r="G3" s="48"/>
      <c r="H3" s="48"/>
      <c r="I3" s="48" t="s">
        <v>4</v>
      </c>
      <c r="J3" s="48"/>
      <c r="K3" s="48"/>
      <c r="L3" s="49" t="s">
        <v>5</v>
      </c>
      <c r="M3" s="49"/>
      <c r="N3" s="49"/>
      <c r="O3" s="49"/>
      <c r="P3" s="49"/>
    </row>
    <row r="4" spans="1:23"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3" x14ac:dyDescent="0.25">
      <c r="A5" s="4" t="s">
        <v>10</v>
      </c>
      <c r="B5" s="16">
        <v>9653</v>
      </c>
      <c r="C5" s="16">
        <v>259</v>
      </c>
      <c r="D5" s="16">
        <v>6</v>
      </c>
      <c r="E5" s="16">
        <f>SUM(C5:D5)</f>
        <v>265</v>
      </c>
      <c r="F5" s="16">
        <v>932</v>
      </c>
      <c r="G5" s="16">
        <v>17</v>
      </c>
      <c r="H5" s="16">
        <f>SUM(F5:G5)</f>
        <v>949</v>
      </c>
      <c r="I5" s="16">
        <v>0</v>
      </c>
      <c r="J5" s="16">
        <v>0</v>
      </c>
      <c r="K5" s="16">
        <f>SUM(I5:J5)</f>
        <v>0</v>
      </c>
      <c r="L5" s="16">
        <f>SUM(C5,F5,I5)</f>
        <v>1191</v>
      </c>
      <c r="M5" s="17">
        <f>L5/P5</f>
        <v>0.98105436573311366</v>
      </c>
      <c r="N5" s="16">
        <f>SUM(D5,G5,J5)</f>
        <v>23</v>
      </c>
      <c r="O5" s="17">
        <f>N5/P5</f>
        <v>1.8945634266886325E-2</v>
      </c>
      <c r="P5" s="16">
        <f>SUM(L5,N5)</f>
        <v>1214</v>
      </c>
      <c r="Q5" s="14"/>
      <c r="R5" s="14"/>
      <c r="S5" s="14"/>
      <c r="T5" s="14"/>
      <c r="U5" s="14"/>
      <c r="V5" s="14"/>
      <c r="W5" s="15"/>
    </row>
    <row r="6" spans="1:23" x14ac:dyDescent="0.25">
      <c r="A6" s="1" t="s">
        <v>11</v>
      </c>
      <c r="B6" s="16">
        <v>1326</v>
      </c>
      <c r="C6" s="16">
        <v>22</v>
      </c>
      <c r="D6" s="16">
        <v>0</v>
      </c>
      <c r="E6" s="16">
        <f t="shared" ref="E6:E36" si="0">SUM(C6:D6)</f>
        <v>22</v>
      </c>
      <c r="F6" s="16">
        <v>202</v>
      </c>
      <c r="G6" s="16">
        <v>7</v>
      </c>
      <c r="H6" s="16">
        <f t="shared" ref="H6:H36" si="1">SUM(F6:G6)</f>
        <v>209</v>
      </c>
      <c r="I6" s="16">
        <v>0</v>
      </c>
      <c r="J6" s="16">
        <v>0</v>
      </c>
      <c r="K6" s="16">
        <f t="shared" ref="K6:K36" si="2">SUM(I6:J6)</f>
        <v>0</v>
      </c>
      <c r="L6" s="16">
        <f t="shared" ref="L6:L36" si="3">SUM(C6,F6,I6)</f>
        <v>224</v>
      </c>
      <c r="M6" s="17">
        <f t="shared" ref="M6:M35" si="4">L6/P6</f>
        <v>0.96969696969696972</v>
      </c>
      <c r="N6" s="16">
        <f t="shared" ref="N6:N36" si="5">SUM(D6,G6,J6)</f>
        <v>7</v>
      </c>
      <c r="O6" s="17">
        <f t="shared" ref="O6:O35" si="6">N6/P6</f>
        <v>3.0303030303030304E-2</v>
      </c>
      <c r="P6" s="16">
        <f t="shared" ref="P6:P36" si="7">SUM(L6,N6)</f>
        <v>231</v>
      </c>
      <c r="Q6" s="14"/>
      <c r="R6" s="14"/>
      <c r="S6" s="14"/>
      <c r="T6" s="14"/>
      <c r="U6" s="14"/>
      <c r="V6" s="14"/>
      <c r="W6" s="15"/>
    </row>
    <row r="7" spans="1:23" x14ac:dyDescent="0.25">
      <c r="A7" s="1" t="s">
        <v>12</v>
      </c>
      <c r="B7" s="16">
        <v>1727</v>
      </c>
      <c r="C7" s="16">
        <v>234</v>
      </c>
      <c r="D7" s="16">
        <v>7</v>
      </c>
      <c r="E7" s="16">
        <f t="shared" si="0"/>
        <v>241</v>
      </c>
      <c r="F7" s="16">
        <v>315</v>
      </c>
      <c r="G7" s="16">
        <v>13</v>
      </c>
      <c r="H7" s="16">
        <f t="shared" si="1"/>
        <v>328</v>
      </c>
      <c r="I7" s="16">
        <v>0</v>
      </c>
      <c r="J7" s="16">
        <v>0</v>
      </c>
      <c r="K7" s="16">
        <f t="shared" si="2"/>
        <v>0</v>
      </c>
      <c r="L7" s="16">
        <f t="shared" si="3"/>
        <v>549</v>
      </c>
      <c r="M7" s="17">
        <f t="shared" si="4"/>
        <v>0.96485061511423553</v>
      </c>
      <c r="N7" s="16">
        <f t="shared" si="5"/>
        <v>20</v>
      </c>
      <c r="O7" s="17">
        <f t="shared" si="6"/>
        <v>3.5149384885764502E-2</v>
      </c>
      <c r="P7" s="16">
        <f t="shared" si="7"/>
        <v>569</v>
      </c>
      <c r="Q7" s="14"/>
      <c r="R7" s="14"/>
      <c r="S7" s="14"/>
      <c r="T7" s="14"/>
      <c r="U7" s="14"/>
      <c r="V7" s="14"/>
      <c r="W7" s="15"/>
    </row>
    <row r="8" spans="1:23" x14ac:dyDescent="0.25">
      <c r="A8" s="1" t="s">
        <v>13</v>
      </c>
      <c r="B8" s="16">
        <v>922</v>
      </c>
      <c r="C8" s="16">
        <v>61</v>
      </c>
      <c r="D8" s="16">
        <v>0</v>
      </c>
      <c r="E8" s="16">
        <f t="shared" si="0"/>
        <v>61</v>
      </c>
      <c r="F8" s="16">
        <v>255</v>
      </c>
      <c r="G8" s="16">
        <v>4</v>
      </c>
      <c r="H8" s="16">
        <f t="shared" si="1"/>
        <v>259</v>
      </c>
      <c r="I8" s="16">
        <v>0</v>
      </c>
      <c r="J8" s="16">
        <v>0</v>
      </c>
      <c r="K8" s="16">
        <f t="shared" si="2"/>
        <v>0</v>
      </c>
      <c r="L8" s="16">
        <f t="shared" si="3"/>
        <v>316</v>
      </c>
      <c r="M8" s="17">
        <f t="shared" si="4"/>
        <v>0.98750000000000004</v>
      </c>
      <c r="N8" s="16">
        <f t="shared" si="5"/>
        <v>4</v>
      </c>
      <c r="O8" s="17">
        <f t="shared" si="6"/>
        <v>1.2500000000000001E-2</v>
      </c>
      <c r="P8" s="16">
        <f t="shared" si="7"/>
        <v>320</v>
      </c>
      <c r="Q8" s="14"/>
      <c r="R8" s="14"/>
      <c r="S8" s="14"/>
      <c r="T8" s="14"/>
      <c r="U8" s="14"/>
      <c r="V8" s="14"/>
      <c r="W8" s="15"/>
    </row>
    <row r="9" spans="1:23" x14ac:dyDescent="0.25">
      <c r="A9" s="1" t="s">
        <v>14</v>
      </c>
      <c r="B9" s="16">
        <v>444</v>
      </c>
      <c r="C9" s="16">
        <v>3</v>
      </c>
      <c r="D9" s="16">
        <v>0</v>
      </c>
      <c r="E9" s="16">
        <f t="shared" si="0"/>
        <v>3</v>
      </c>
      <c r="F9" s="16">
        <v>75</v>
      </c>
      <c r="G9" s="16">
        <v>4</v>
      </c>
      <c r="H9" s="16">
        <f t="shared" si="1"/>
        <v>79</v>
      </c>
      <c r="I9" s="16">
        <v>75</v>
      </c>
      <c r="J9" s="16">
        <v>0</v>
      </c>
      <c r="K9" s="16">
        <f t="shared" si="2"/>
        <v>75</v>
      </c>
      <c r="L9" s="16">
        <f t="shared" si="3"/>
        <v>153</v>
      </c>
      <c r="M9" s="17">
        <f t="shared" si="4"/>
        <v>0.97452229299363058</v>
      </c>
      <c r="N9" s="16">
        <f t="shared" si="5"/>
        <v>4</v>
      </c>
      <c r="O9" s="17">
        <f t="shared" si="6"/>
        <v>2.5477707006369428E-2</v>
      </c>
      <c r="P9" s="16">
        <f t="shared" si="7"/>
        <v>157</v>
      </c>
      <c r="Q9" s="14"/>
      <c r="R9" s="14"/>
      <c r="S9" s="14"/>
      <c r="T9" s="14"/>
      <c r="U9" s="14"/>
      <c r="V9" s="14"/>
      <c r="W9" s="15"/>
    </row>
    <row r="10" spans="1:23" x14ac:dyDescent="0.25">
      <c r="A10" s="1" t="s">
        <v>15</v>
      </c>
      <c r="B10" s="16">
        <v>1971</v>
      </c>
      <c r="C10" s="16">
        <v>82</v>
      </c>
      <c r="D10" s="16">
        <v>8</v>
      </c>
      <c r="E10" s="16">
        <f t="shared" si="0"/>
        <v>90</v>
      </c>
      <c r="F10" s="16">
        <v>270</v>
      </c>
      <c r="G10" s="16">
        <v>32</v>
      </c>
      <c r="H10" s="16">
        <f t="shared" si="1"/>
        <v>302</v>
      </c>
      <c r="I10" s="16">
        <v>0</v>
      </c>
      <c r="J10" s="16">
        <v>0</v>
      </c>
      <c r="K10" s="16">
        <f t="shared" si="2"/>
        <v>0</v>
      </c>
      <c r="L10" s="16">
        <f t="shared" si="3"/>
        <v>352</v>
      </c>
      <c r="M10" s="17">
        <f t="shared" si="4"/>
        <v>0.89795918367346939</v>
      </c>
      <c r="N10" s="16">
        <f t="shared" si="5"/>
        <v>40</v>
      </c>
      <c r="O10" s="17">
        <f t="shared" si="6"/>
        <v>0.10204081632653061</v>
      </c>
      <c r="P10" s="16">
        <f t="shared" si="7"/>
        <v>392</v>
      </c>
      <c r="Q10" s="14"/>
      <c r="R10" s="14"/>
      <c r="S10" s="14"/>
      <c r="T10" s="14"/>
      <c r="U10" s="14"/>
      <c r="V10" s="14"/>
      <c r="W10" s="15"/>
    </row>
    <row r="11" spans="1:23" x14ac:dyDescent="0.25">
      <c r="A11" s="1" t="s">
        <v>16</v>
      </c>
      <c r="B11" s="16">
        <v>903</v>
      </c>
      <c r="C11" s="16">
        <v>24</v>
      </c>
      <c r="D11" s="16">
        <v>3</v>
      </c>
      <c r="E11" s="16">
        <f t="shared" si="0"/>
        <v>27</v>
      </c>
      <c r="F11" s="16">
        <v>138</v>
      </c>
      <c r="G11" s="16">
        <v>71</v>
      </c>
      <c r="H11" s="16">
        <f t="shared" si="1"/>
        <v>209</v>
      </c>
      <c r="I11" s="16">
        <v>0</v>
      </c>
      <c r="J11" s="16">
        <v>0</v>
      </c>
      <c r="K11" s="16">
        <f t="shared" si="2"/>
        <v>0</v>
      </c>
      <c r="L11" s="16">
        <f t="shared" si="3"/>
        <v>162</v>
      </c>
      <c r="M11" s="17">
        <f t="shared" si="4"/>
        <v>0.68644067796610164</v>
      </c>
      <c r="N11" s="16">
        <f t="shared" si="5"/>
        <v>74</v>
      </c>
      <c r="O11" s="17">
        <f t="shared" si="6"/>
        <v>0.3135593220338983</v>
      </c>
      <c r="P11" s="16">
        <f t="shared" si="7"/>
        <v>236</v>
      </c>
      <c r="Q11" s="14"/>
      <c r="R11" s="14"/>
      <c r="S11" s="14"/>
      <c r="T11" s="14"/>
      <c r="U11" s="14"/>
      <c r="V11" s="14"/>
      <c r="W11" s="15"/>
    </row>
    <row r="12" spans="1:23" x14ac:dyDescent="0.25">
      <c r="A12" s="1" t="s">
        <v>17</v>
      </c>
      <c r="B12" s="16">
        <v>674</v>
      </c>
      <c r="C12" s="16">
        <v>28</v>
      </c>
      <c r="D12" s="16">
        <v>0</v>
      </c>
      <c r="E12" s="16">
        <f t="shared" si="0"/>
        <v>28</v>
      </c>
      <c r="F12" s="16">
        <v>31</v>
      </c>
      <c r="G12" s="16">
        <v>0</v>
      </c>
      <c r="H12" s="16">
        <f t="shared" si="1"/>
        <v>31</v>
      </c>
      <c r="I12" s="16">
        <v>0</v>
      </c>
      <c r="J12" s="16">
        <v>0</v>
      </c>
      <c r="K12" s="16">
        <f t="shared" si="2"/>
        <v>0</v>
      </c>
      <c r="L12" s="16">
        <f t="shared" si="3"/>
        <v>59</v>
      </c>
      <c r="M12" s="17">
        <f t="shared" si="4"/>
        <v>1</v>
      </c>
      <c r="N12" s="16">
        <f t="shared" si="5"/>
        <v>0</v>
      </c>
      <c r="O12" s="17">
        <f t="shared" si="6"/>
        <v>0</v>
      </c>
      <c r="P12" s="16">
        <f t="shared" si="7"/>
        <v>59</v>
      </c>
      <c r="Q12" s="14"/>
      <c r="R12" s="14"/>
      <c r="S12" s="14"/>
      <c r="T12" s="14"/>
      <c r="U12" s="14"/>
      <c r="V12" s="14"/>
      <c r="W12" s="15"/>
    </row>
    <row r="13" spans="1:23" ht="28.5" x14ac:dyDescent="0.25">
      <c r="A13" s="1" t="s">
        <v>18</v>
      </c>
      <c r="B13" s="16">
        <v>728</v>
      </c>
      <c r="C13" s="16">
        <v>128</v>
      </c>
      <c r="D13" s="16">
        <v>0</v>
      </c>
      <c r="E13" s="16">
        <f t="shared" si="0"/>
        <v>128</v>
      </c>
      <c r="F13" s="16">
        <v>124</v>
      </c>
      <c r="G13" s="16">
        <v>1</v>
      </c>
      <c r="H13" s="16">
        <f t="shared" si="1"/>
        <v>125</v>
      </c>
      <c r="I13" s="16">
        <v>0</v>
      </c>
      <c r="J13" s="16">
        <v>0</v>
      </c>
      <c r="K13" s="16">
        <f t="shared" si="2"/>
        <v>0</v>
      </c>
      <c r="L13" s="16">
        <f t="shared" si="3"/>
        <v>252</v>
      </c>
      <c r="M13" s="17">
        <f t="shared" si="4"/>
        <v>0.99604743083003955</v>
      </c>
      <c r="N13" s="16">
        <f t="shared" si="5"/>
        <v>1</v>
      </c>
      <c r="O13" s="17">
        <f t="shared" si="6"/>
        <v>3.952569169960474E-3</v>
      </c>
      <c r="P13" s="16">
        <f t="shared" si="7"/>
        <v>253</v>
      </c>
      <c r="Q13" s="14"/>
      <c r="R13" s="14"/>
      <c r="S13" s="14"/>
      <c r="T13" s="14"/>
      <c r="U13" s="14"/>
      <c r="V13" s="14"/>
      <c r="W13" s="15"/>
    </row>
    <row r="14" spans="1:23" x14ac:dyDescent="0.25">
      <c r="A14" s="1" t="s">
        <v>19</v>
      </c>
      <c r="B14" s="16">
        <v>41</v>
      </c>
      <c r="C14" s="16">
        <v>13</v>
      </c>
      <c r="D14" s="16">
        <v>0</v>
      </c>
      <c r="E14" s="16">
        <f t="shared" si="0"/>
        <v>13</v>
      </c>
      <c r="F14" s="16">
        <v>0</v>
      </c>
      <c r="G14" s="16">
        <v>0</v>
      </c>
      <c r="H14" s="16">
        <f t="shared" si="1"/>
        <v>0</v>
      </c>
      <c r="I14" s="16">
        <v>0</v>
      </c>
      <c r="J14" s="16">
        <v>0</v>
      </c>
      <c r="K14" s="16">
        <f t="shared" si="2"/>
        <v>0</v>
      </c>
      <c r="L14" s="16">
        <f t="shared" si="3"/>
        <v>13</v>
      </c>
      <c r="M14" s="17">
        <f t="shared" si="4"/>
        <v>1</v>
      </c>
      <c r="N14" s="16">
        <f t="shared" si="5"/>
        <v>0</v>
      </c>
      <c r="O14" s="17">
        <f t="shared" si="6"/>
        <v>0</v>
      </c>
      <c r="P14" s="16">
        <f t="shared" si="7"/>
        <v>13</v>
      </c>
      <c r="Q14" s="14"/>
      <c r="R14" s="14"/>
      <c r="S14" s="14"/>
      <c r="T14" s="14"/>
      <c r="U14" s="14"/>
      <c r="V14" s="14"/>
      <c r="W14" s="15"/>
    </row>
    <row r="15" spans="1:23" x14ac:dyDescent="0.25">
      <c r="A15" s="1" t="s">
        <v>20</v>
      </c>
      <c r="B15" s="16">
        <v>2269</v>
      </c>
      <c r="C15" s="16">
        <v>299</v>
      </c>
      <c r="D15" s="16">
        <v>1</v>
      </c>
      <c r="E15" s="16">
        <f t="shared" si="0"/>
        <v>300</v>
      </c>
      <c r="F15" s="16">
        <v>135</v>
      </c>
      <c r="G15" s="16">
        <v>0</v>
      </c>
      <c r="H15" s="16">
        <f t="shared" si="1"/>
        <v>135</v>
      </c>
      <c r="I15" s="16">
        <v>0</v>
      </c>
      <c r="J15" s="16">
        <v>0</v>
      </c>
      <c r="K15" s="16">
        <f t="shared" si="2"/>
        <v>0</v>
      </c>
      <c r="L15" s="16">
        <f t="shared" si="3"/>
        <v>434</v>
      </c>
      <c r="M15" s="17">
        <f t="shared" si="4"/>
        <v>0.99770114942528731</v>
      </c>
      <c r="N15" s="16">
        <f t="shared" si="5"/>
        <v>1</v>
      </c>
      <c r="O15" s="17">
        <f t="shared" si="6"/>
        <v>2.2988505747126436E-3</v>
      </c>
      <c r="P15" s="16">
        <f t="shared" si="7"/>
        <v>435</v>
      </c>
      <c r="Q15" s="14"/>
      <c r="R15" s="14"/>
      <c r="S15" s="14"/>
      <c r="T15" s="14"/>
      <c r="U15" s="14"/>
      <c r="V15" s="14"/>
      <c r="W15" s="15"/>
    </row>
    <row r="16" spans="1:23" x14ac:dyDescent="0.25">
      <c r="A16" s="1" t="s">
        <v>21</v>
      </c>
      <c r="B16" s="16">
        <v>207</v>
      </c>
      <c r="C16" s="16">
        <v>2</v>
      </c>
      <c r="D16" s="16">
        <v>0</v>
      </c>
      <c r="E16" s="16">
        <f t="shared" si="0"/>
        <v>2</v>
      </c>
      <c r="F16" s="16">
        <v>3</v>
      </c>
      <c r="G16" s="16">
        <v>0</v>
      </c>
      <c r="H16" s="16">
        <f t="shared" si="1"/>
        <v>3</v>
      </c>
      <c r="I16" s="16">
        <v>0</v>
      </c>
      <c r="J16" s="16">
        <v>0</v>
      </c>
      <c r="K16" s="16">
        <f t="shared" si="2"/>
        <v>0</v>
      </c>
      <c r="L16" s="16">
        <f t="shared" si="3"/>
        <v>5</v>
      </c>
      <c r="M16" s="17">
        <f t="shared" si="4"/>
        <v>1</v>
      </c>
      <c r="N16" s="16">
        <f t="shared" si="5"/>
        <v>0</v>
      </c>
      <c r="O16" s="17">
        <f t="shared" si="6"/>
        <v>0</v>
      </c>
      <c r="P16" s="16">
        <f t="shared" si="7"/>
        <v>5</v>
      </c>
      <c r="Q16" s="14"/>
      <c r="R16" s="14"/>
      <c r="S16" s="14"/>
      <c r="T16" s="14"/>
      <c r="U16" s="14"/>
      <c r="V16" s="14"/>
      <c r="W16" s="15"/>
    </row>
    <row r="17" spans="1:23" x14ac:dyDescent="0.25">
      <c r="A17" s="1" t="s">
        <v>22</v>
      </c>
      <c r="B17" s="16">
        <v>224</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4"/>
      <c r="W17" s="15"/>
    </row>
    <row r="18" spans="1:23" x14ac:dyDescent="0.25">
      <c r="A18" s="1" t="s">
        <v>23</v>
      </c>
      <c r="B18" s="16">
        <v>157</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c r="T18" s="14"/>
      <c r="U18" s="14"/>
      <c r="V18" s="14"/>
      <c r="W18" s="15"/>
    </row>
    <row r="19" spans="1:23" x14ac:dyDescent="0.25">
      <c r="A19" s="1" t="s">
        <v>24</v>
      </c>
      <c r="B19" s="16">
        <v>177</v>
      </c>
      <c r="C19" s="16">
        <v>1</v>
      </c>
      <c r="D19" s="16">
        <v>0</v>
      </c>
      <c r="E19" s="16">
        <f t="shared" si="0"/>
        <v>1</v>
      </c>
      <c r="F19" s="16">
        <v>6</v>
      </c>
      <c r="G19" s="16">
        <v>0</v>
      </c>
      <c r="H19" s="16">
        <f t="shared" si="1"/>
        <v>6</v>
      </c>
      <c r="I19" s="16">
        <v>0</v>
      </c>
      <c r="J19" s="16">
        <v>0</v>
      </c>
      <c r="K19" s="16">
        <f t="shared" si="2"/>
        <v>0</v>
      </c>
      <c r="L19" s="16">
        <f t="shared" si="3"/>
        <v>7</v>
      </c>
      <c r="M19" s="17">
        <f t="shared" si="4"/>
        <v>1</v>
      </c>
      <c r="N19" s="16">
        <f t="shared" si="5"/>
        <v>0</v>
      </c>
      <c r="O19" s="17">
        <f t="shared" si="6"/>
        <v>0</v>
      </c>
      <c r="P19" s="16">
        <f t="shared" si="7"/>
        <v>7</v>
      </c>
      <c r="Q19" s="14"/>
      <c r="R19" s="14"/>
      <c r="S19" s="14"/>
      <c r="T19" s="14"/>
      <c r="U19" s="14"/>
      <c r="V19" s="14"/>
      <c r="W19" s="15"/>
    </row>
    <row r="20" spans="1:23" x14ac:dyDescent="0.25">
      <c r="A20" s="1" t="s">
        <v>25</v>
      </c>
      <c r="B20" s="16">
        <v>92</v>
      </c>
      <c r="C20" s="16">
        <v>0</v>
      </c>
      <c r="D20" s="16">
        <v>0</v>
      </c>
      <c r="E20" s="16">
        <f t="shared" si="0"/>
        <v>0</v>
      </c>
      <c r="F20" s="16">
        <v>1</v>
      </c>
      <c r="G20" s="16">
        <v>0</v>
      </c>
      <c r="H20" s="16">
        <f t="shared" si="1"/>
        <v>1</v>
      </c>
      <c r="I20" s="16">
        <v>0</v>
      </c>
      <c r="J20" s="16">
        <v>0</v>
      </c>
      <c r="K20" s="16">
        <f t="shared" si="2"/>
        <v>0</v>
      </c>
      <c r="L20" s="16">
        <f t="shared" si="3"/>
        <v>1</v>
      </c>
      <c r="M20" s="17">
        <f t="shared" si="4"/>
        <v>1</v>
      </c>
      <c r="N20" s="16">
        <f t="shared" si="5"/>
        <v>0</v>
      </c>
      <c r="O20" s="17">
        <f t="shared" si="6"/>
        <v>0</v>
      </c>
      <c r="P20" s="16">
        <f t="shared" si="7"/>
        <v>1</v>
      </c>
      <c r="Q20" s="14"/>
      <c r="R20" s="14"/>
      <c r="S20" s="14"/>
      <c r="T20" s="14"/>
      <c r="U20" s="14"/>
      <c r="V20" s="14"/>
      <c r="W20" s="15"/>
    </row>
    <row r="21" spans="1:23" x14ac:dyDescent="0.25">
      <c r="A21" s="1" t="s">
        <v>26</v>
      </c>
      <c r="B21" s="16">
        <v>496</v>
      </c>
      <c r="C21" s="16">
        <v>36</v>
      </c>
      <c r="D21" s="16">
        <v>2</v>
      </c>
      <c r="E21" s="16">
        <f t="shared" si="0"/>
        <v>38</v>
      </c>
      <c r="F21" s="16">
        <v>1</v>
      </c>
      <c r="G21" s="16">
        <v>0</v>
      </c>
      <c r="H21" s="16">
        <f t="shared" si="1"/>
        <v>1</v>
      </c>
      <c r="I21" s="16">
        <v>0</v>
      </c>
      <c r="J21" s="16">
        <v>0</v>
      </c>
      <c r="K21" s="16">
        <f t="shared" si="2"/>
        <v>0</v>
      </c>
      <c r="L21" s="16">
        <f t="shared" si="3"/>
        <v>37</v>
      </c>
      <c r="M21" s="17">
        <f t="shared" si="4"/>
        <v>0.94871794871794868</v>
      </c>
      <c r="N21" s="16">
        <f t="shared" si="5"/>
        <v>2</v>
      </c>
      <c r="O21" s="17">
        <f t="shared" si="6"/>
        <v>5.128205128205128E-2</v>
      </c>
      <c r="P21" s="16">
        <f t="shared" si="7"/>
        <v>39</v>
      </c>
      <c r="Q21" s="14"/>
      <c r="R21" s="14"/>
      <c r="S21" s="14"/>
      <c r="T21" s="14"/>
      <c r="U21" s="14"/>
      <c r="V21" s="14"/>
      <c r="W21" s="15"/>
    </row>
    <row r="22" spans="1:23" x14ac:dyDescent="0.25">
      <c r="A22" s="1" t="s">
        <v>27</v>
      </c>
      <c r="B22" s="16">
        <v>63</v>
      </c>
      <c r="C22" s="16">
        <v>1</v>
      </c>
      <c r="D22" s="16">
        <v>0</v>
      </c>
      <c r="E22" s="16">
        <f t="shared" si="0"/>
        <v>1</v>
      </c>
      <c r="F22" s="16">
        <v>0</v>
      </c>
      <c r="G22" s="16">
        <v>0</v>
      </c>
      <c r="H22" s="16">
        <f t="shared" si="1"/>
        <v>0</v>
      </c>
      <c r="I22" s="16">
        <v>0</v>
      </c>
      <c r="J22" s="16">
        <v>0</v>
      </c>
      <c r="K22" s="16">
        <f t="shared" si="2"/>
        <v>0</v>
      </c>
      <c r="L22" s="16">
        <f t="shared" si="3"/>
        <v>1</v>
      </c>
      <c r="M22" s="17">
        <f t="shared" si="4"/>
        <v>1</v>
      </c>
      <c r="N22" s="16">
        <f t="shared" si="5"/>
        <v>0</v>
      </c>
      <c r="O22" s="17">
        <f t="shared" si="6"/>
        <v>0</v>
      </c>
      <c r="P22" s="16">
        <f t="shared" si="7"/>
        <v>1</v>
      </c>
      <c r="Q22" s="14"/>
      <c r="R22" s="14"/>
      <c r="S22" s="14"/>
      <c r="T22" s="14"/>
      <c r="U22" s="14"/>
      <c r="V22" s="14"/>
      <c r="W22" s="15"/>
    </row>
    <row r="23" spans="1:23" x14ac:dyDescent="0.25">
      <c r="A23" s="1" t="s">
        <v>28</v>
      </c>
      <c r="B23" s="16">
        <v>1859</v>
      </c>
      <c r="C23" s="16">
        <v>0</v>
      </c>
      <c r="D23" s="16">
        <v>0</v>
      </c>
      <c r="E23" s="16">
        <f t="shared" si="0"/>
        <v>0</v>
      </c>
      <c r="F23" s="16">
        <v>0</v>
      </c>
      <c r="G23" s="16">
        <v>0</v>
      </c>
      <c r="H23" s="16">
        <f t="shared" si="1"/>
        <v>0</v>
      </c>
      <c r="I23" s="16">
        <v>0</v>
      </c>
      <c r="J23" s="16">
        <v>0</v>
      </c>
      <c r="K23" s="16">
        <f t="shared" si="2"/>
        <v>0</v>
      </c>
      <c r="L23" s="16">
        <f t="shared" si="3"/>
        <v>0</v>
      </c>
      <c r="M23" s="17">
        <v>0</v>
      </c>
      <c r="N23" s="16">
        <f t="shared" si="5"/>
        <v>0</v>
      </c>
      <c r="O23" s="17">
        <v>0</v>
      </c>
      <c r="P23" s="16">
        <f t="shared" si="7"/>
        <v>0</v>
      </c>
      <c r="Q23" s="14"/>
      <c r="R23" s="14"/>
      <c r="S23" s="14"/>
      <c r="T23" s="14"/>
      <c r="U23" s="14"/>
      <c r="V23" s="14"/>
      <c r="W23" s="15"/>
    </row>
    <row r="24" spans="1:23" x14ac:dyDescent="0.25">
      <c r="A24" s="1" t="s">
        <v>29</v>
      </c>
      <c r="B24" s="16">
        <v>34</v>
      </c>
      <c r="C24" s="16">
        <v>0</v>
      </c>
      <c r="D24" s="16">
        <v>0</v>
      </c>
      <c r="E24" s="16">
        <f t="shared" si="0"/>
        <v>0</v>
      </c>
      <c r="F24" s="16">
        <v>0</v>
      </c>
      <c r="G24" s="16">
        <v>0</v>
      </c>
      <c r="H24" s="16">
        <f t="shared" si="1"/>
        <v>0</v>
      </c>
      <c r="I24" s="16">
        <v>0</v>
      </c>
      <c r="J24" s="16">
        <v>0</v>
      </c>
      <c r="K24" s="16">
        <f t="shared" si="2"/>
        <v>0</v>
      </c>
      <c r="L24" s="16">
        <f t="shared" si="3"/>
        <v>0</v>
      </c>
      <c r="M24" s="17">
        <v>0</v>
      </c>
      <c r="N24" s="16">
        <f t="shared" si="5"/>
        <v>0</v>
      </c>
      <c r="O24" s="17">
        <v>0</v>
      </c>
      <c r="P24" s="16">
        <f t="shared" si="7"/>
        <v>0</v>
      </c>
      <c r="Q24" s="14"/>
      <c r="R24" s="14"/>
      <c r="S24" s="14"/>
      <c r="T24" s="14"/>
      <c r="U24" s="14"/>
      <c r="V24" s="14"/>
      <c r="W24" s="15"/>
    </row>
    <row r="25" spans="1:23" x14ac:dyDescent="0.25">
      <c r="A25" s="1" t="s">
        <v>30</v>
      </c>
      <c r="B25" s="16">
        <v>101</v>
      </c>
      <c r="C25" s="16">
        <v>0</v>
      </c>
      <c r="D25" s="16">
        <v>0</v>
      </c>
      <c r="E25" s="16">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4"/>
      <c r="W25" s="15"/>
    </row>
    <row r="26" spans="1:23" x14ac:dyDescent="0.25">
      <c r="A26" s="1" t="s">
        <v>31</v>
      </c>
      <c r="B26" s="16">
        <v>413</v>
      </c>
      <c r="C26" s="16">
        <v>2</v>
      </c>
      <c r="D26" s="16">
        <v>1</v>
      </c>
      <c r="E26" s="16">
        <f t="shared" si="0"/>
        <v>3</v>
      </c>
      <c r="F26" s="16">
        <v>0</v>
      </c>
      <c r="G26" s="16">
        <v>0</v>
      </c>
      <c r="H26" s="16">
        <f t="shared" si="1"/>
        <v>0</v>
      </c>
      <c r="I26" s="16">
        <v>0</v>
      </c>
      <c r="J26" s="16">
        <v>0</v>
      </c>
      <c r="K26" s="16">
        <f t="shared" si="2"/>
        <v>0</v>
      </c>
      <c r="L26" s="16">
        <f t="shared" si="3"/>
        <v>2</v>
      </c>
      <c r="M26" s="17">
        <f t="shared" si="4"/>
        <v>0.66666666666666663</v>
      </c>
      <c r="N26" s="16">
        <f t="shared" si="5"/>
        <v>1</v>
      </c>
      <c r="O26" s="17">
        <f t="shared" si="6"/>
        <v>0.33333333333333331</v>
      </c>
      <c r="P26" s="16">
        <f t="shared" si="7"/>
        <v>3</v>
      </c>
      <c r="Q26" s="14"/>
      <c r="R26" s="14"/>
      <c r="S26" s="14"/>
      <c r="T26" s="14"/>
      <c r="U26" s="14"/>
      <c r="V26" s="14"/>
      <c r="W26" s="15"/>
    </row>
    <row r="27" spans="1:23" x14ac:dyDescent="0.25">
      <c r="A27" s="1" t="s">
        <v>32</v>
      </c>
      <c r="B27" s="16">
        <v>408</v>
      </c>
      <c r="C27" s="16">
        <v>2</v>
      </c>
      <c r="D27" s="16">
        <v>0</v>
      </c>
      <c r="E27" s="16">
        <f t="shared" si="0"/>
        <v>2</v>
      </c>
      <c r="F27" s="16">
        <v>0</v>
      </c>
      <c r="G27" s="16">
        <v>0</v>
      </c>
      <c r="H27" s="16">
        <f t="shared" si="1"/>
        <v>0</v>
      </c>
      <c r="I27" s="16">
        <v>0</v>
      </c>
      <c r="J27" s="16">
        <v>0</v>
      </c>
      <c r="K27" s="16">
        <f t="shared" si="2"/>
        <v>0</v>
      </c>
      <c r="L27" s="16">
        <f t="shared" si="3"/>
        <v>2</v>
      </c>
      <c r="M27" s="17">
        <f t="shared" si="4"/>
        <v>1</v>
      </c>
      <c r="N27" s="16">
        <f t="shared" si="5"/>
        <v>0</v>
      </c>
      <c r="O27" s="17">
        <f t="shared" si="6"/>
        <v>0</v>
      </c>
      <c r="P27" s="16">
        <f t="shared" si="7"/>
        <v>2</v>
      </c>
      <c r="Q27" s="14"/>
      <c r="R27" s="14"/>
      <c r="S27" s="14"/>
      <c r="T27" s="14"/>
      <c r="U27" s="14"/>
      <c r="V27" s="14"/>
      <c r="W27" s="15"/>
    </row>
    <row r="28" spans="1:23" x14ac:dyDescent="0.25">
      <c r="A28" s="1" t="s">
        <v>33</v>
      </c>
      <c r="B28" s="16">
        <v>166</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4"/>
      <c r="W28" s="15"/>
    </row>
    <row r="29" spans="1:23" x14ac:dyDescent="0.25">
      <c r="A29" s="1" t="s">
        <v>34</v>
      </c>
      <c r="B29" s="16">
        <v>79</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4"/>
      <c r="W29" s="15"/>
    </row>
    <row r="30" spans="1:23" x14ac:dyDescent="0.25">
      <c r="A30" s="1" t="s">
        <v>35</v>
      </c>
      <c r="B30" s="16">
        <v>326</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4"/>
      <c r="W30" s="15"/>
    </row>
    <row r="31" spans="1:23" x14ac:dyDescent="0.25">
      <c r="A31" s="1" t="s">
        <v>36</v>
      </c>
      <c r="B31" s="16">
        <v>736</v>
      </c>
      <c r="C31" s="16">
        <v>46</v>
      </c>
      <c r="D31" s="16">
        <v>5</v>
      </c>
      <c r="E31" s="16">
        <f t="shared" si="0"/>
        <v>51</v>
      </c>
      <c r="F31" s="16">
        <v>156</v>
      </c>
      <c r="G31" s="16">
        <v>15</v>
      </c>
      <c r="H31" s="16">
        <f t="shared" si="1"/>
        <v>171</v>
      </c>
      <c r="I31" s="16">
        <v>0</v>
      </c>
      <c r="J31" s="16">
        <v>0</v>
      </c>
      <c r="K31" s="16">
        <f t="shared" si="2"/>
        <v>0</v>
      </c>
      <c r="L31" s="16">
        <f t="shared" si="3"/>
        <v>202</v>
      </c>
      <c r="M31" s="17">
        <f t="shared" si="4"/>
        <v>0.90990990990990994</v>
      </c>
      <c r="N31" s="16">
        <f t="shared" si="5"/>
        <v>20</v>
      </c>
      <c r="O31" s="17">
        <f t="shared" si="6"/>
        <v>9.0090090090090086E-2</v>
      </c>
      <c r="P31" s="16">
        <f t="shared" si="7"/>
        <v>222</v>
      </c>
      <c r="Q31" s="14"/>
      <c r="R31" s="14"/>
      <c r="S31" s="14"/>
      <c r="T31" s="14"/>
      <c r="U31" s="14"/>
      <c r="V31" s="14"/>
      <c r="W31" s="15"/>
    </row>
    <row r="32" spans="1:23" x14ac:dyDescent="0.25">
      <c r="A32" s="1" t="s">
        <v>37</v>
      </c>
      <c r="B32" s="16">
        <v>35</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4"/>
      <c r="W32" s="15"/>
    </row>
    <row r="33" spans="1:23" x14ac:dyDescent="0.25">
      <c r="A33" s="1" t="s">
        <v>38</v>
      </c>
      <c r="B33" s="16">
        <v>205</v>
      </c>
      <c r="C33" s="16">
        <v>16</v>
      </c>
      <c r="D33" s="16">
        <v>0</v>
      </c>
      <c r="E33" s="16">
        <f t="shared" si="0"/>
        <v>16</v>
      </c>
      <c r="F33" s="16">
        <v>80</v>
      </c>
      <c r="G33" s="16">
        <v>3</v>
      </c>
      <c r="H33" s="16">
        <f t="shared" si="1"/>
        <v>83</v>
      </c>
      <c r="I33" s="16">
        <v>0</v>
      </c>
      <c r="J33" s="16">
        <v>0</v>
      </c>
      <c r="K33" s="16">
        <f t="shared" si="2"/>
        <v>0</v>
      </c>
      <c r="L33" s="16">
        <f t="shared" si="3"/>
        <v>96</v>
      </c>
      <c r="M33" s="17">
        <f t="shared" si="4"/>
        <v>0.96969696969696972</v>
      </c>
      <c r="N33" s="16">
        <f t="shared" si="5"/>
        <v>3</v>
      </c>
      <c r="O33" s="17">
        <f t="shared" si="6"/>
        <v>3.0303030303030304E-2</v>
      </c>
      <c r="P33" s="16">
        <f t="shared" si="7"/>
        <v>99</v>
      </c>
      <c r="Q33" s="14"/>
      <c r="R33" s="14"/>
      <c r="S33" s="14"/>
      <c r="T33" s="14"/>
      <c r="U33" s="14"/>
      <c r="V33" s="14"/>
      <c r="W33" s="15"/>
    </row>
    <row r="34" spans="1:23" x14ac:dyDescent="0.25">
      <c r="A34" s="1" t="s">
        <v>39</v>
      </c>
      <c r="B34" s="16">
        <v>31</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4"/>
      <c r="W34" s="15"/>
    </row>
    <row r="35" spans="1:23" x14ac:dyDescent="0.25">
      <c r="A35" s="1" t="s">
        <v>40</v>
      </c>
      <c r="B35" s="16">
        <v>288</v>
      </c>
      <c r="C35" s="16">
        <v>6</v>
      </c>
      <c r="D35" s="16">
        <v>3</v>
      </c>
      <c r="E35" s="16">
        <f t="shared" si="0"/>
        <v>9</v>
      </c>
      <c r="F35" s="16">
        <v>62</v>
      </c>
      <c r="G35" s="16">
        <v>12</v>
      </c>
      <c r="H35" s="16">
        <f t="shared" si="1"/>
        <v>74</v>
      </c>
      <c r="I35" s="16">
        <v>0</v>
      </c>
      <c r="J35" s="16">
        <v>0</v>
      </c>
      <c r="K35" s="16">
        <f t="shared" si="2"/>
        <v>0</v>
      </c>
      <c r="L35" s="16">
        <f t="shared" si="3"/>
        <v>68</v>
      </c>
      <c r="M35" s="17">
        <f t="shared" si="4"/>
        <v>0.81927710843373491</v>
      </c>
      <c r="N35" s="16">
        <f t="shared" si="5"/>
        <v>15</v>
      </c>
      <c r="O35" s="17">
        <f t="shared" si="6"/>
        <v>0.18072289156626506</v>
      </c>
      <c r="P35" s="16">
        <f t="shared" si="7"/>
        <v>83</v>
      </c>
      <c r="Q35" s="14"/>
      <c r="R35" s="14"/>
      <c r="S35" s="14"/>
      <c r="T35" s="14"/>
      <c r="U35" s="14"/>
      <c r="V35" s="14"/>
      <c r="W35" s="15"/>
    </row>
    <row r="36" spans="1:23" x14ac:dyDescent="0.25">
      <c r="A36" s="1" t="s">
        <v>41</v>
      </c>
      <c r="B36" s="16">
        <v>0</v>
      </c>
      <c r="C36" s="16">
        <v>0</v>
      </c>
      <c r="D36" s="16">
        <v>0</v>
      </c>
      <c r="E36" s="16">
        <f t="shared" si="0"/>
        <v>0</v>
      </c>
      <c r="F36" s="16">
        <v>0</v>
      </c>
      <c r="G36" s="16">
        <v>0</v>
      </c>
      <c r="H36" s="16">
        <f t="shared" si="1"/>
        <v>0</v>
      </c>
      <c r="I36" s="16">
        <v>0</v>
      </c>
      <c r="J36" s="16">
        <v>0</v>
      </c>
      <c r="K36" s="16">
        <f t="shared" si="2"/>
        <v>0</v>
      </c>
      <c r="L36" s="16">
        <f t="shared" si="3"/>
        <v>0</v>
      </c>
      <c r="M36" s="17">
        <v>0</v>
      </c>
      <c r="N36" s="16">
        <f t="shared" si="5"/>
        <v>0</v>
      </c>
      <c r="O36" s="17">
        <v>0</v>
      </c>
      <c r="P36" s="16">
        <f t="shared" si="7"/>
        <v>0</v>
      </c>
      <c r="Q36" s="14"/>
      <c r="R36" s="14"/>
      <c r="S36" s="14"/>
      <c r="T36" s="14"/>
      <c r="U36" s="14"/>
      <c r="V36" s="14"/>
      <c r="W36" s="15"/>
    </row>
    <row r="37" spans="1:23" s="13" customFormat="1" x14ac:dyDescent="0.25">
      <c r="A37" s="43" t="s">
        <v>58</v>
      </c>
      <c r="B37" s="43"/>
      <c r="C37" s="43"/>
      <c r="D37" s="43"/>
      <c r="E37" s="43"/>
      <c r="F37" s="43"/>
      <c r="G37" s="43"/>
      <c r="H37" s="43"/>
      <c r="I37" s="43"/>
      <c r="J37" s="43"/>
      <c r="K37" s="43"/>
      <c r="L37" s="43"/>
      <c r="M37" s="43"/>
      <c r="N37" s="43"/>
      <c r="O37" s="43"/>
      <c r="P37" s="43"/>
    </row>
    <row r="38" spans="1:23" s="13" customFormat="1" ht="141" customHeight="1" x14ac:dyDescent="0.25">
      <c r="A38" s="44" t="s">
        <v>59</v>
      </c>
      <c r="B38" s="44"/>
      <c r="C38" s="44"/>
      <c r="D38" s="44"/>
      <c r="E38" s="44"/>
      <c r="F38" s="44"/>
      <c r="G38" s="44"/>
      <c r="H38" s="44"/>
      <c r="I38" s="44"/>
      <c r="J38" s="44"/>
      <c r="K38" s="44"/>
      <c r="L38" s="44"/>
      <c r="M38" s="44"/>
      <c r="N38" s="44"/>
      <c r="O38" s="44"/>
      <c r="P38" s="44"/>
    </row>
  </sheetData>
  <mergeCells count="8">
    <mergeCell ref="A37:P37"/>
    <mergeCell ref="A38:P38"/>
    <mergeCell ref="A1:P1"/>
    <mergeCell ref="B3:B4"/>
    <mergeCell ref="C3:E3"/>
    <mergeCell ref="F3:H3"/>
    <mergeCell ref="I3:K3"/>
    <mergeCell ref="L3:P3"/>
  </mergeCells>
  <phoneticPr fontId="3"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2958-6CB2-437C-A70E-685E3C3B6A1D}">
  <sheetPr>
    <tabColor rgb="FFCCFFCC"/>
  </sheetPr>
  <dimension ref="A1:V37"/>
  <sheetViews>
    <sheetView zoomScaleNormal="100" zoomScaleSheetLayoutView="100" workbookViewId="0">
      <selection activeCell="E19" sqref="E19"/>
    </sheetView>
  </sheetViews>
  <sheetFormatPr defaultRowHeight="16.5" x14ac:dyDescent="0.25"/>
  <cols>
    <col min="1" max="1" width="10.125" customWidth="1"/>
    <col min="2" max="2" width="6.75" style="11" customWidth="1"/>
    <col min="3" max="4" width="5.625" style="11" customWidth="1"/>
    <col min="5" max="5" width="5.75" style="11" customWidth="1"/>
    <col min="6" max="7" width="5.625" style="11" customWidth="1"/>
    <col min="8" max="8" width="6" style="11" customWidth="1"/>
    <col min="9" max="10" width="5.625" style="11" customWidth="1"/>
    <col min="11" max="11" width="5.125" style="11" customWidth="1"/>
    <col min="12" max="12" width="5.625" style="11" customWidth="1"/>
    <col min="13" max="13" width="7.25" style="8" customWidth="1"/>
    <col min="14" max="14" width="5.625" style="11" customWidth="1"/>
    <col min="15" max="15" width="7.25" style="8" customWidth="1"/>
    <col min="16" max="16" width="6.25" style="11" customWidth="1"/>
    <col min="17" max="17" width="7.25" bestFit="1" customWidth="1"/>
    <col min="18" max="21" width="5.5" customWidth="1"/>
    <col min="22" max="22" width="8.625" bestFit="1" customWidth="1"/>
  </cols>
  <sheetData>
    <row r="1" spans="1:22" ht="20.25" customHeight="1" x14ac:dyDescent="0.25">
      <c r="A1" s="45" t="s">
        <v>48</v>
      </c>
      <c r="B1" s="46"/>
      <c r="C1" s="46"/>
      <c r="D1" s="46"/>
      <c r="E1" s="46"/>
      <c r="F1" s="46"/>
      <c r="G1" s="46"/>
      <c r="H1" s="46"/>
      <c r="I1" s="46"/>
      <c r="J1" s="46"/>
      <c r="K1" s="46"/>
      <c r="L1" s="46"/>
      <c r="M1" s="46"/>
      <c r="N1" s="46"/>
      <c r="O1" s="46"/>
      <c r="P1" s="46"/>
    </row>
    <row r="2" spans="1:22" ht="15.95" customHeight="1" x14ac:dyDescent="0.25">
      <c r="A2" s="2"/>
      <c r="B2" s="9"/>
      <c r="C2" s="9"/>
      <c r="D2" s="9"/>
      <c r="E2" s="9"/>
      <c r="F2" s="9"/>
      <c r="G2" s="9"/>
      <c r="H2" s="9"/>
      <c r="I2" s="9"/>
      <c r="J2" s="9"/>
      <c r="K2" s="9"/>
      <c r="L2" s="9"/>
      <c r="M2" s="6"/>
      <c r="N2" s="9"/>
      <c r="O2" s="6"/>
      <c r="P2" s="12" t="s">
        <v>44</v>
      </c>
    </row>
    <row r="3" spans="1:22" ht="73.5" customHeight="1" x14ac:dyDescent="0.25">
      <c r="A3" s="3" t="s">
        <v>42</v>
      </c>
      <c r="B3" s="47" t="s">
        <v>1</v>
      </c>
      <c r="C3" s="48" t="s">
        <v>2</v>
      </c>
      <c r="D3" s="48"/>
      <c r="E3" s="48"/>
      <c r="F3" s="48" t="s">
        <v>3</v>
      </c>
      <c r="G3" s="48"/>
      <c r="H3" s="48"/>
      <c r="I3" s="48" t="s">
        <v>4</v>
      </c>
      <c r="J3" s="48"/>
      <c r="K3" s="48"/>
      <c r="L3" s="49" t="s">
        <v>5</v>
      </c>
      <c r="M3" s="49"/>
      <c r="N3" s="49"/>
      <c r="O3" s="49"/>
      <c r="P3" s="49"/>
    </row>
    <row r="4" spans="1:22" x14ac:dyDescent="0.25">
      <c r="A4" s="5" t="s">
        <v>0</v>
      </c>
      <c r="B4" s="47"/>
      <c r="C4" s="10" t="s">
        <v>6</v>
      </c>
      <c r="D4" s="10" t="s">
        <v>7</v>
      </c>
      <c r="E4" s="10" t="s">
        <v>8</v>
      </c>
      <c r="F4" s="10" t="s">
        <v>6</v>
      </c>
      <c r="G4" s="10" t="s">
        <v>7</v>
      </c>
      <c r="H4" s="10" t="s">
        <v>8</v>
      </c>
      <c r="I4" s="10" t="s">
        <v>6</v>
      </c>
      <c r="J4" s="10" t="s">
        <v>7</v>
      </c>
      <c r="K4" s="10" t="s">
        <v>8</v>
      </c>
      <c r="L4" s="10" t="s">
        <v>6</v>
      </c>
      <c r="M4" s="7" t="s">
        <v>9</v>
      </c>
      <c r="N4" s="10" t="s">
        <v>7</v>
      </c>
      <c r="O4" s="7" t="s">
        <v>9</v>
      </c>
      <c r="P4" s="10" t="s">
        <v>8</v>
      </c>
    </row>
    <row r="5" spans="1:22" x14ac:dyDescent="0.25">
      <c r="A5" s="4" t="s">
        <v>10</v>
      </c>
      <c r="B5" s="16">
        <v>9289</v>
      </c>
      <c r="C5" s="16">
        <v>253</v>
      </c>
      <c r="D5" s="16">
        <v>6</v>
      </c>
      <c r="E5" s="16">
        <f>SUM(C5:D5)</f>
        <v>259</v>
      </c>
      <c r="F5" s="16">
        <v>910</v>
      </c>
      <c r="G5" s="16">
        <v>15</v>
      </c>
      <c r="H5" s="16">
        <f>SUM(F5:G5)</f>
        <v>925</v>
      </c>
      <c r="I5" s="16">
        <v>0</v>
      </c>
      <c r="J5" s="16">
        <v>0</v>
      </c>
      <c r="K5" s="16">
        <f>SUM(I5:J5)</f>
        <v>0</v>
      </c>
      <c r="L5" s="16">
        <f>SUM(C5,F5,I5)</f>
        <v>1163</v>
      </c>
      <c r="M5" s="17">
        <f>L5/P5</f>
        <v>0.98226351351351349</v>
      </c>
      <c r="N5" s="16">
        <f>SUM(D5,G5,J5)</f>
        <v>21</v>
      </c>
      <c r="O5" s="17">
        <f>N5/P5</f>
        <v>1.7736486486486486E-2</v>
      </c>
      <c r="P5" s="16">
        <f>SUM(L5,N5)</f>
        <v>1184</v>
      </c>
      <c r="Q5" s="14"/>
      <c r="R5" s="14"/>
      <c r="S5" s="14"/>
      <c r="T5" s="14"/>
      <c r="U5" s="14"/>
      <c r="V5" s="15"/>
    </row>
    <row r="6" spans="1:22" x14ac:dyDescent="0.25">
      <c r="A6" s="1" t="s">
        <v>11</v>
      </c>
      <c r="B6" s="16">
        <v>1267</v>
      </c>
      <c r="C6" s="16">
        <v>21</v>
      </c>
      <c r="D6" s="16">
        <v>0</v>
      </c>
      <c r="E6" s="16">
        <f t="shared" ref="E6:E36" si="0">SUM(C6:D6)</f>
        <v>21</v>
      </c>
      <c r="F6" s="16">
        <v>209</v>
      </c>
      <c r="G6" s="16">
        <v>6</v>
      </c>
      <c r="H6" s="16">
        <f t="shared" ref="H6:H36" si="1">SUM(F6:G6)</f>
        <v>215</v>
      </c>
      <c r="I6" s="16">
        <v>0</v>
      </c>
      <c r="J6" s="16">
        <v>0</v>
      </c>
      <c r="K6" s="16">
        <f t="shared" ref="K6:K36" si="2">SUM(I6:J6)</f>
        <v>0</v>
      </c>
      <c r="L6" s="16">
        <f t="shared" ref="L6:L36" si="3">SUM(C6,F6,I6)</f>
        <v>230</v>
      </c>
      <c r="M6" s="17">
        <f t="shared" ref="M6:M35" si="4">L6/P6</f>
        <v>0.97457627118644063</v>
      </c>
      <c r="N6" s="16">
        <f t="shared" ref="N6:N36" si="5">SUM(D6,G6,J6)</f>
        <v>6</v>
      </c>
      <c r="O6" s="17">
        <f t="shared" ref="O6:O35" si="6">N6/P6</f>
        <v>2.5423728813559324E-2</v>
      </c>
      <c r="P6" s="16">
        <f t="shared" ref="P6:P36" si="7">SUM(L6,N6)</f>
        <v>236</v>
      </c>
      <c r="Q6" s="14"/>
      <c r="R6" s="14"/>
      <c r="S6" s="14"/>
      <c r="T6" s="14"/>
      <c r="U6" s="14"/>
      <c r="V6" s="15"/>
    </row>
    <row r="7" spans="1:22" x14ac:dyDescent="0.25">
      <c r="A7" s="1" t="s">
        <v>12</v>
      </c>
      <c r="B7" s="16">
        <v>1686</v>
      </c>
      <c r="C7" s="16">
        <v>228</v>
      </c>
      <c r="D7" s="16">
        <v>7</v>
      </c>
      <c r="E7" s="16">
        <f t="shared" si="0"/>
        <v>235</v>
      </c>
      <c r="F7" s="16">
        <v>301</v>
      </c>
      <c r="G7" s="16">
        <v>13</v>
      </c>
      <c r="H7" s="16">
        <f t="shared" si="1"/>
        <v>314</v>
      </c>
      <c r="I7" s="16">
        <v>0</v>
      </c>
      <c r="J7" s="16">
        <v>0</v>
      </c>
      <c r="K7" s="16">
        <f t="shared" si="2"/>
        <v>0</v>
      </c>
      <c r="L7" s="16">
        <f t="shared" si="3"/>
        <v>529</v>
      </c>
      <c r="M7" s="17">
        <f t="shared" si="4"/>
        <v>0.96357012750455373</v>
      </c>
      <c r="N7" s="16">
        <f t="shared" si="5"/>
        <v>20</v>
      </c>
      <c r="O7" s="17">
        <f t="shared" si="6"/>
        <v>3.6429872495446269E-2</v>
      </c>
      <c r="P7" s="16">
        <f t="shared" si="7"/>
        <v>549</v>
      </c>
      <c r="Q7" s="14"/>
      <c r="R7" s="14"/>
      <c r="S7" s="14"/>
      <c r="T7" s="14"/>
      <c r="U7" s="14"/>
      <c r="V7" s="15"/>
    </row>
    <row r="8" spans="1:22" x14ac:dyDescent="0.25">
      <c r="A8" s="1" t="s">
        <v>13</v>
      </c>
      <c r="B8" s="16">
        <v>890</v>
      </c>
      <c r="C8" s="16">
        <v>57</v>
      </c>
      <c r="D8" s="16">
        <v>0</v>
      </c>
      <c r="E8" s="16">
        <f t="shared" si="0"/>
        <v>57</v>
      </c>
      <c r="F8" s="16">
        <v>246</v>
      </c>
      <c r="G8" s="16">
        <v>3</v>
      </c>
      <c r="H8" s="16">
        <f t="shared" si="1"/>
        <v>249</v>
      </c>
      <c r="I8" s="16">
        <v>0</v>
      </c>
      <c r="J8" s="16">
        <v>0</v>
      </c>
      <c r="K8" s="16">
        <f t="shared" si="2"/>
        <v>0</v>
      </c>
      <c r="L8" s="16">
        <f t="shared" si="3"/>
        <v>303</v>
      </c>
      <c r="M8" s="17">
        <f t="shared" si="4"/>
        <v>0.99019607843137258</v>
      </c>
      <c r="N8" s="16">
        <f t="shared" si="5"/>
        <v>3</v>
      </c>
      <c r="O8" s="17">
        <f t="shared" si="6"/>
        <v>9.8039215686274508E-3</v>
      </c>
      <c r="P8" s="16">
        <f t="shared" si="7"/>
        <v>306</v>
      </c>
      <c r="Q8" s="14"/>
      <c r="R8" s="14"/>
      <c r="S8" s="14"/>
      <c r="T8" s="14"/>
      <c r="U8" s="14"/>
      <c r="V8" s="15"/>
    </row>
    <row r="9" spans="1:22" x14ac:dyDescent="0.25">
      <c r="A9" s="1" t="s">
        <v>14</v>
      </c>
      <c r="B9" s="16">
        <v>430</v>
      </c>
      <c r="C9" s="16">
        <v>3</v>
      </c>
      <c r="D9" s="16">
        <v>0</v>
      </c>
      <c r="E9" s="16">
        <f t="shared" si="0"/>
        <v>3</v>
      </c>
      <c r="F9" s="16">
        <v>70</v>
      </c>
      <c r="G9" s="16">
        <v>3</v>
      </c>
      <c r="H9" s="16">
        <f t="shared" si="1"/>
        <v>73</v>
      </c>
      <c r="I9" s="16">
        <v>71</v>
      </c>
      <c r="J9" s="16">
        <v>0</v>
      </c>
      <c r="K9" s="16">
        <f t="shared" si="2"/>
        <v>71</v>
      </c>
      <c r="L9" s="16">
        <f t="shared" si="3"/>
        <v>144</v>
      </c>
      <c r="M9" s="17">
        <f t="shared" si="4"/>
        <v>0.97959183673469385</v>
      </c>
      <c r="N9" s="16">
        <f t="shared" si="5"/>
        <v>3</v>
      </c>
      <c r="O9" s="17">
        <f t="shared" si="6"/>
        <v>2.0408163265306121E-2</v>
      </c>
      <c r="P9" s="16">
        <f t="shared" si="7"/>
        <v>147</v>
      </c>
      <c r="Q9" s="14"/>
      <c r="R9" s="14"/>
      <c r="S9" s="14"/>
      <c r="T9" s="14"/>
      <c r="U9" s="14"/>
      <c r="V9" s="15"/>
    </row>
    <row r="10" spans="1:22" x14ac:dyDescent="0.25">
      <c r="A10" s="1" t="s">
        <v>15</v>
      </c>
      <c r="B10" s="16">
        <v>1934</v>
      </c>
      <c r="C10" s="16">
        <v>82</v>
      </c>
      <c r="D10" s="16">
        <v>8</v>
      </c>
      <c r="E10" s="16">
        <f t="shared" si="0"/>
        <v>90</v>
      </c>
      <c r="F10" s="16">
        <v>261</v>
      </c>
      <c r="G10" s="16">
        <v>31</v>
      </c>
      <c r="H10" s="16">
        <f t="shared" si="1"/>
        <v>292</v>
      </c>
      <c r="I10" s="16">
        <v>0</v>
      </c>
      <c r="J10" s="16">
        <v>0</v>
      </c>
      <c r="K10" s="16">
        <f t="shared" si="2"/>
        <v>0</v>
      </c>
      <c r="L10" s="16">
        <f t="shared" si="3"/>
        <v>343</v>
      </c>
      <c r="M10" s="17">
        <f t="shared" si="4"/>
        <v>0.89790575916230364</v>
      </c>
      <c r="N10" s="16">
        <f t="shared" si="5"/>
        <v>39</v>
      </c>
      <c r="O10" s="17">
        <f t="shared" si="6"/>
        <v>0.10209424083769633</v>
      </c>
      <c r="P10" s="16">
        <f t="shared" si="7"/>
        <v>382</v>
      </c>
      <c r="Q10" s="14"/>
      <c r="R10" s="14"/>
      <c r="S10" s="14"/>
      <c r="T10" s="14"/>
      <c r="U10" s="14"/>
      <c r="V10" s="15"/>
    </row>
    <row r="11" spans="1:22" x14ac:dyDescent="0.25">
      <c r="A11" s="1" t="s">
        <v>16</v>
      </c>
      <c r="B11" s="16">
        <v>876</v>
      </c>
      <c r="C11" s="16">
        <v>24</v>
      </c>
      <c r="D11" s="16">
        <v>4</v>
      </c>
      <c r="E11" s="16">
        <f t="shared" si="0"/>
        <v>28</v>
      </c>
      <c r="F11" s="16">
        <v>137</v>
      </c>
      <c r="G11" s="16">
        <v>69</v>
      </c>
      <c r="H11" s="16">
        <f t="shared" si="1"/>
        <v>206</v>
      </c>
      <c r="I11" s="16">
        <v>0</v>
      </c>
      <c r="J11" s="16">
        <v>0</v>
      </c>
      <c r="K11" s="16">
        <f t="shared" si="2"/>
        <v>0</v>
      </c>
      <c r="L11" s="16">
        <f t="shared" si="3"/>
        <v>161</v>
      </c>
      <c r="M11" s="17">
        <f t="shared" si="4"/>
        <v>0.68803418803418803</v>
      </c>
      <c r="N11" s="16">
        <f t="shared" si="5"/>
        <v>73</v>
      </c>
      <c r="O11" s="17">
        <f t="shared" si="6"/>
        <v>0.31196581196581197</v>
      </c>
      <c r="P11" s="16">
        <f t="shared" si="7"/>
        <v>234</v>
      </c>
      <c r="Q11" s="14"/>
      <c r="R11" s="14"/>
      <c r="S11" s="14"/>
      <c r="T11" s="14"/>
      <c r="U11" s="14"/>
      <c r="V11" s="15"/>
    </row>
    <row r="12" spans="1:22" x14ac:dyDescent="0.25">
      <c r="A12" s="1" t="s">
        <v>17</v>
      </c>
      <c r="B12" s="16">
        <v>670</v>
      </c>
      <c r="C12" s="16">
        <v>25</v>
      </c>
      <c r="D12" s="16">
        <v>0</v>
      </c>
      <c r="E12" s="16">
        <f t="shared" si="0"/>
        <v>25</v>
      </c>
      <c r="F12" s="16">
        <v>31</v>
      </c>
      <c r="G12" s="16">
        <v>0</v>
      </c>
      <c r="H12" s="16">
        <f t="shared" si="1"/>
        <v>31</v>
      </c>
      <c r="I12" s="16">
        <v>0</v>
      </c>
      <c r="J12" s="16">
        <v>0</v>
      </c>
      <c r="K12" s="16">
        <f t="shared" si="2"/>
        <v>0</v>
      </c>
      <c r="L12" s="16">
        <f t="shared" si="3"/>
        <v>56</v>
      </c>
      <c r="M12" s="17">
        <f t="shared" si="4"/>
        <v>1</v>
      </c>
      <c r="N12" s="16">
        <f t="shared" si="5"/>
        <v>0</v>
      </c>
      <c r="O12" s="17">
        <f t="shared" si="6"/>
        <v>0</v>
      </c>
      <c r="P12" s="16">
        <f t="shared" si="7"/>
        <v>56</v>
      </c>
      <c r="Q12" s="14"/>
      <c r="R12" s="14"/>
      <c r="S12" s="14"/>
      <c r="T12" s="14"/>
      <c r="U12" s="14"/>
      <c r="V12" s="15"/>
    </row>
    <row r="13" spans="1:22" ht="28.5" x14ac:dyDescent="0.25">
      <c r="A13" s="1" t="s">
        <v>18</v>
      </c>
      <c r="B13" s="16">
        <v>702</v>
      </c>
      <c r="C13" s="16">
        <v>120</v>
      </c>
      <c r="D13" s="16">
        <v>0</v>
      </c>
      <c r="E13" s="16">
        <f t="shared" si="0"/>
        <v>120</v>
      </c>
      <c r="F13" s="16">
        <v>125</v>
      </c>
      <c r="G13" s="16">
        <v>1</v>
      </c>
      <c r="H13" s="16">
        <f t="shared" si="1"/>
        <v>126</v>
      </c>
      <c r="I13" s="16">
        <v>0</v>
      </c>
      <c r="J13" s="16">
        <v>0</v>
      </c>
      <c r="K13" s="16">
        <f t="shared" si="2"/>
        <v>0</v>
      </c>
      <c r="L13" s="16">
        <f t="shared" si="3"/>
        <v>245</v>
      </c>
      <c r="M13" s="17">
        <f t="shared" si="4"/>
        <v>0.99593495934959353</v>
      </c>
      <c r="N13" s="16">
        <f t="shared" si="5"/>
        <v>1</v>
      </c>
      <c r="O13" s="17">
        <f t="shared" si="6"/>
        <v>4.0650406504065045E-3</v>
      </c>
      <c r="P13" s="16">
        <f t="shared" si="7"/>
        <v>246</v>
      </c>
      <c r="Q13" s="14"/>
      <c r="R13" s="14"/>
      <c r="S13" s="14"/>
      <c r="T13" s="14"/>
      <c r="U13" s="14"/>
      <c r="V13" s="15"/>
    </row>
    <row r="14" spans="1:22" x14ac:dyDescent="0.25">
      <c r="A14" s="1" t="s">
        <v>19</v>
      </c>
      <c r="B14" s="16">
        <v>38</v>
      </c>
      <c r="C14" s="16">
        <v>10</v>
      </c>
      <c r="D14" s="16">
        <v>0</v>
      </c>
      <c r="E14" s="16">
        <f t="shared" si="0"/>
        <v>10</v>
      </c>
      <c r="F14" s="16">
        <v>0</v>
      </c>
      <c r="G14" s="16">
        <v>0</v>
      </c>
      <c r="H14" s="16">
        <f t="shared" si="1"/>
        <v>0</v>
      </c>
      <c r="I14" s="16">
        <v>0</v>
      </c>
      <c r="J14" s="16">
        <v>0</v>
      </c>
      <c r="K14" s="16">
        <f t="shared" si="2"/>
        <v>0</v>
      </c>
      <c r="L14" s="16">
        <f t="shared" si="3"/>
        <v>10</v>
      </c>
      <c r="M14" s="17">
        <f t="shared" si="4"/>
        <v>1</v>
      </c>
      <c r="N14" s="16">
        <f t="shared" si="5"/>
        <v>0</v>
      </c>
      <c r="O14" s="17">
        <f t="shared" si="6"/>
        <v>0</v>
      </c>
      <c r="P14" s="16">
        <f t="shared" si="7"/>
        <v>10</v>
      </c>
      <c r="Q14" s="14"/>
      <c r="R14" s="14"/>
      <c r="S14" s="14"/>
      <c r="T14" s="14"/>
      <c r="U14" s="14"/>
      <c r="V14" s="15"/>
    </row>
    <row r="15" spans="1:22" x14ac:dyDescent="0.25">
      <c r="A15" s="1" t="s">
        <v>20</v>
      </c>
      <c r="B15" s="16">
        <v>2235</v>
      </c>
      <c r="C15" s="16">
        <v>294</v>
      </c>
      <c r="D15" s="16">
        <v>0</v>
      </c>
      <c r="E15" s="16">
        <f t="shared" si="0"/>
        <v>294</v>
      </c>
      <c r="F15" s="16">
        <v>131</v>
      </c>
      <c r="G15" s="16">
        <v>0</v>
      </c>
      <c r="H15" s="16">
        <f t="shared" si="1"/>
        <v>131</v>
      </c>
      <c r="I15" s="16">
        <v>0</v>
      </c>
      <c r="J15" s="16">
        <v>0</v>
      </c>
      <c r="K15" s="16">
        <f t="shared" si="2"/>
        <v>0</v>
      </c>
      <c r="L15" s="16">
        <f t="shared" si="3"/>
        <v>425</v>
      </c>
      <c r="M15" s="17">
        <f t="shared" si="4"/>
        <v>1</v>
      </c>
      <c r="N15" s="16">
        <f t="shared" si="5"/>
        <v>0</v>
      </c>
      <c r="O15" s="17">
        <f t="shared" si="6"/>
        <v>0</v>
      </c>
      <c r="P15" s="16">
        <f t="shared" si="7"/>
        <v>425</v>
      </c>
      <c r="Q15" s="14"/>
      <c r="R15" s="14"/>
      <c r="S15" s="14"/>
      <c r="T15" s="14"/>
      <c r="U15" s="14"/>
      <c r="V15" s="15"/>
    </row>
    <row r="16" spans="1:22" x14ac:dyDescent="0.25">
      <c r="A16" s="1" t="s">
        <v>21</v>
      </c>
      <c r="B16" s="16">
        <v>200</v>
      </c>
      <c r="C16" s="16">
        <v>2</v>
      </c>
      <c r="D16" s="16">
        <v>0</v>
      </c>
      <c r="E16" s="16">
        <f t="shared" si="0"/>
        <v>2</v>
      </c>
      <c r="F16" s="16">
        <v>3</v>
      </c>
      <c r="G16" s="16">
        <v>0</v>
      </c>
      <c r="H16" s="16">
        <f t="shared" si="1"/>
        <v>3</v>
      </c>
      <c r="I16" s="16">
        <v>0</v>
      </c>
      <c r="J16" s="16">
        <v>0</v>
      </c>
      <c r="K16" s="16">
        <f t="shared" si="2"/>
        <v>0</v>
      </c>
      <c r="L16" s="16">
        <f t="shared" si="3"/>
        <v>5</v>
      </c>
      <c r="M16" s="17">
        <f t="shared" si="4"/>
        <v>1</v>
      </c>
      <c r="N16" s="16">
        <f t="shared" si="5"/>
        <v>0</v>
      </c>
      <c r="O16" s="17">
        <f t="shared" si="6"/>
        <v>0</v>
      </c>
      <c r="P16" s="16">
        <f t="shared" si="7"/>
        <v>5</v>
      </c>
      <c r="Q16" s="14"/>
      <c r="R16" s="14"/>
      <c r="S16" s="14"/>
      <c r="T16" s="14"/>
      <c r="U16" s="14"/>
      <c r="V16" s="15"/>
    </row>
    <row r="17" spans="1:22" x14ac:dyDescent="0.25">
      <c r="A17" s="1" t="s">
        <v>22</v>
      </c>
      <c r="B17" s="16">
        <v>223</v>
      </c>
      <c r="C17" s="16">
        <v>0</v>
      </c>
      <c r="D17" s="16">
        <v>0</v>
      </c>
      <c r="E17" s="16">
        <f t="shared" si="0"/>
        <v>0</v>
      </c>
      <c r="F17" s="16">
        <v>0</v>
      </c>
      <c r="G17" s="16">
        <v>0</v>
      </c>
      <c r="H17" s="16">
        <f t="shared" si="1"/>
        <v>0</v>
      </c>
      <c r="I17" s="16">
        <v>0</v>
      </c>
      <c r="J17" s="16">
        <v>0</v>
      </c>
      <c r="K17" s="16">
        <f t="shared" si="2"/>
        <v>0</v>
      </c>
      <c r="L17" s="16">
        <f t="shared" si="3"/>
        <v>0</v>
      </c>
      <c r="M17" s="17">
        <v>0</v>
      </c>
      <c r="N17" s="16">
        <f t="shared" si="5"/>
        <v>0</v>
      </c>
      <c r="O17" s="17">
        <v>0</v>
      </c>
      <c r="P17" s="16">
        <f t="shared" si="7"/>
        <v>0</v>
      </c>
      <c r="Q17" s="14"/>
      <c r="R17" s="14"/>
      <c r="S17" s="14"/>
      <c r="T17" s="14"/>
      <c r="U17" s="14"/>
      <c r="V17" s="15"/>
    </row>
    <row r="18" spans="1:22" x14ac:dyDescent="0.25">
      <c r="A18" s="1" t="s">
        <v>23</v>
      </c>
      <c r="B18" s="16">
        <v>157</v>
      </c>
      <c r="C18" s="16">
        <v>0</v>
      </c>
      <c r="D18" s="16">
        <v>0</v>
      </c>
      <c r="E18" s="16">
        <f t="shared" si="0"/>
        <v>0</v>
      </c>
      <c r="F18" s="16">
        <v>0</v>
      </c>
      <c r="G18" s="16">
        <v>0</v>
      </c>
      <c r="H18" s="16">
        <f t="shared" si="1"/>
        <v>0</v>
      </c>
      <c r="I18" s="16">
        <v>0</v>
      </c>
      <c r="J18" s="16">
        <v>0</v>
      </c>
      <c r="K18" s="16">
        <f t="shared" si="2"/>
        <v>0</v>
      </c>
      <c r="L18" s="16">
        <f t="shared" si="3"/>
        <v>0</v>
      </c>
      <c r="M18" s="17">
        <v>0</v>
      </c>
      <c r="N18" s="16">
        <f t="shared" si="5"/>
        <v>0</v>
      </c>
      <c r="O18" s="17">
        <v>0</v>
      </c>
      <c r="P18" s="16">
        <f t="shared" si="7"/>
        <v>0</v>
      </c>
      <c r="Q18" s="14"/>
      <c r="R18" s="14"/>
      <c r="S18" s="14"/>
      <c r="T18" s="14"/>
      <c r="U18" s="14"/>
      <c r="V18" s="15"/>
    </row>
    <row r="19" spans="1:22" x14ac:dyDescent="0.25">
      <c r="A19" s="1" t="s">
        <v>24</v>
      </c>
      <c r="B19" s="16">
        <v>176</v>
      </c>
      <c r="C19" s="16">
        <v>1</v>
      </c>
      <c r="D19" s="16">
        <v>0</v>
      </c>
      <c r="E19" s="16">
        <f t="shared" si="0"/>
        <v>1</v>
      </c>
      <c r="F19" s="16">
        <v>7</v>
      </c>
      <c r="G19" s="16">
        <v>0</v>
      </c>
      <c r="H19" s="16">
        <f t="shared" si="1"/>
        <v>7</v>
      </c>
      <c r="I19" s="16">
        <v>0</v>
      </c>
      <c r="J19" s="16">
        <v>0</v>
      </c>
      <c r="K19" s="16">
        <f t="shared" si="2"/>
        <v>0</v>
      </c>
      <c r="L19" s="16">
        <f t="shared" si="3"/>
        <v>8</v>
      </c>
      <c r="M19" s="17">
        <f t="shared" si="4"/>
        <v>1</v>
      </c>
      <c r="N19" s="16">
        <f t="shared" si="5"/>
        <v>0</v>
      </c>
      <c r="O19" s="17">
        <f t="shared" si="6"/>
        <v>0</v>
      </c>
      <c r="P19" s="16">
        <f t="shared" si="7"/>
        <v>8</v>
      </c>
      <c r="Q19" s="14"/>
      <c r="R19" s="14"/>
      <c r="S19" s="14"/>
      <c r="T19" s="14"/>
      <c r="U19" s="14"/>
      <c r="V19" s="15"/>
    </row>
    <row r="20" spans="1:22" x14ac:dyDescent="0.25">
      <c r="A20" s="1" t="s">
        <v>25</v>
      </c>
      <c r="B20" s="16">
        <v>91</v>
      </c>
      <c r="C20" s="16">
        <v>0</v>
      </c>
      <c r="D20" s="16">
        <v>0</v>
      </c>
      <c r="E20" s="16">
        <f t="shared" si="0"/>
        <v>0</v>
      </c>
      <c r="F20" s="16">
        <v>1</v>
      </c>
      <c r="G20" s="16">
        <v>0</v>
      </c>
      <c r="H20" s="16">
        <f t="shared" si="1"/>
        <v>1</v>
      </c>
      <c r="I20" s="16">
        <v>0</v>
      </c>
      <c r="J20" s="16">
        <v>0</v>
      </c>
      <c r="K20" s="16">
        <f t="shared" si="2"/>
        <v>0</v>
      </c>
      <c r="L20" s="16">
        <f t="shared" si="3"/>
        <v>1</v>
      </c>
      <c r="M20" s="17">
        <f t="shared" si="4"/>
        <v>1</v>
      </c>
      <c r="N20" s="16">
        <f t="shared" si="5"/>
        <v>0</v>
      </c>
      <c r="O20" s="17">
        <f t="shared" si="6"/>
        <v>0</v>
      </c>
      <c r="P20" s="16">
        <f t="shared" si="7"/>
        <v>1</v>
      </c>
      <c r="Q20" s="14"/>
      <c r="R20" s="14"/>
      <c r="S20" s="14"/>
      <c r="T20" s="14"/>
      <c r="U20" s="14"/>
      <c r="V20" s="15"/>
    </row>
    <row r="21" spans="1:22" x14ac:dyDescent="0.25">
      <c r="A21" s="1" t="s">
        <v>26</v>
      </c>
      <c r="B21" s="16">
        <v>477</v>
      </c>
      <c r="C21" s="16">
        <v>35</v>
      </c>
      <c r="D21" s="16">
        <v>2</v>
      </c>
      <c r="E21" s="16">
        <f t="shared" si="0"/>
        <v>37</v>
      </c>
      <c r="F21" s="16">
        <v>1</v>
      </c>
      <c r="G21" s="16">
        <v>0</v>
      </c>
      <c r="H21" s="16">
        <f t="shared" si="1"/>
        <v>1</v>
      </c>
      <c r="I21" s="16">
        <v>0</v>
      </c>
      <c r="J21" s="16">
        <v>0</v>
      </c>
      <c r="K21" s="16">
        <f t="shared" si="2"/>
        <v>0</v>
      </c>
      <c r="L21" s="16">
        <f t="shared" si="3"/>
        <v>36</v>
      </c>
      <c r="M21" s="17">
        <f t="shared" si="4"/>
        <v>0.94736842105263153</v>
      </c>
      <c r="N21" s="16">
        <f t="shared" si="5"/>
        <v>2</v>
      </c>
      <c r="O21" s="17">
        <f t="shared" si="6"/>
        <v>5.2631578947368418E-2</v>
      </c>
      <c r="P21" s="16">
        <f t="shared" si="7"/>
        <v>38</v>
      </c>
      <c r="Q21" s="14"/>
      <c r="R21" s="14"/>
      <c r="S21" s="14"/>
      <c r="T21" s="14"/>
      <c r="U21" s="14"/>
      <c r="V21" s="15"/>
    </row>
    <row r="22" spans="1:22" x14ac:dyDescent="0.25">
      <c r="A22" s="1" t="s">
        <v>27</v>
      </c>
      <c r="B22" s="16">
        <v>63</v>
      </c>
      <c r="C22" s="16">
        <v>1</v>
      </c>
      <c r="D22" s="16">
        <v>0</v>
      </c>
      <c r="E22" s="16">
        <f t="shared" si="0"/>
        <v>1</v>
      </c>
      <c r="F22" s="16">
        <v>0</v>
      </c>
      <c r="G22" s="16">
        <v>0</v>
      </c>
      <c r="H22" s="16">
        <f t="shared" si="1"/>
        <v>0</v>
      </c>
      <c r="I22" s="16">
        <v>0</v>
      </c>
      <c r="J22" s="16">
        <v>0</v>
      </c>
      <c r="K22" s="16">
        <f t="shared" si="2"/>
        <v>0</v>
      </c>
      <c r="L22" s="16">
        <f t="shared" si="3"/>
        <v>1</v>
      </c>
      <c r="M22" s="17">
        <f t="shared" si="4"/>
        <v>1</v>
      </c>
      <c r="N22" s="16">
        <f t="shared" si="5"/>
        <v>0</v>
      </c>
      <c r="O22" s="17">
        <f t="shared" si="6"/>
        <v>0</v>
      </c>
      <c r="P22" s="16">
        <f t="shared" si="7"/>
        <v>1</v>
      </c>
      <c r="Q22" s="14"/>
      <c r="R22" s="14"/>
      <c r="S22" s="14"/>
      <c r="T22" s="14"/>
      <c r="U22" s="14"/>
      <c r="V22" s="15"/>
    </row>
    <row r="23" spans="1:22" x14ac:dyDescent="0.25">
      <c r="A23" s="1" t="s">
        <v>28</v>
      </c>
      <c r="B23" s="16">
        <v>1673</v>
      </c>
      <c r="C23" s="16">
        <v>0</v>
      </c>
      <c r="D23" s="16">
        <v>0</v>
      </c>
      <c r="E23" s="16">
        <f t="shared" si="0"/>
        <v>0</v>
      </c>
      <c r="F23" s="16">
        <v>0</v>
      </c>
      <c r="G23" s="16">
        <v>0</v>
      </c>
      <c r="H23" s="16">
        <f t="shared" si="1"/>
        <v>0</v>
      </c>
      <c r="I23" s="16">
        <v>0</v>
      </c>
      <c r="J23" s="16">
        <v>0</v>
      </c>
      <c r="K23" s="16">
        <f t="shared" si="2"/>
        <v>0</v>
      </c>
      <c r="L23" s="16">
        <f t="shared" si="3"/>
        <v>0</v>
      </c>
      <c r="M23" s="17">
        <v>0</v>
      </c>
      <c r="N23" s="16">
        <f t="shared" si="5"/>
        <v>0</v>
      </c>
      <c r="O23" s="17">
        <v>0</v>
      </c>
      <c r="P23" s="16">
        <f t="shared" si="7"/>
        <v>0</v>
      </c>
      <c r="Q23" s="14"/>
      <c r="R23" s="14"/>
      <c r="S23" s="14"/>
      <c r="T23" s="14"/>
      <c r="U23" s="14"/>
      <c r="V23" s="15"/>
    </row>
    <row r="24" spans="1:22" x14ac:dyDescent="0.25">
      <c r="A24" s="1" t="s">
        <v>29</v>
      </c>
      <c r="B24" s="16">
        <v>33</v>
      </c>
      <c r="C24" s="16">
        <v>0</v>
      </c>
      <c r="D24" s="16">
        <v>0</v>
      </c>
      <c r="E24" s="16">
        <f t="shared" si="0"/>
        <v>0</v>
      </c>
      <c r="F24" s="16">
        <v>0</v>
      </c>
      <c r="G24" s="16">
        <v>0</v>
      </c>
      <c r="H24" s="16">
        <f t="shared" si="1"/>
        <v>0</v>
      </c>
      <c r="I24" s="16">
        <v>0</v>
      </c>
      <c r="J24" s="16">
        <v>0</v>
      </c>
      <c r="K24" s="16">
        <f t="shared" si="2"/>
        <v>0</v>
      </c>
      <c r="L24" s="16">
        <f t="shared" si="3"/>
        <v>0</v>
      </c>
      <c r="M24" s="17">
        <v>0</v>
      </c>
      <c r="N24" s="16">
        <f t="shared" si="5"/>
        <v>0</v>
      </c>
      <c r="O24" s="17">
        <v>0</v>
      </c>
      <c r="P24" s="16">
        <f t="shared" si="7"/>
        <v>0</v>
      </c>
      <c r="Q24" s="14"/>
      <c r="R24" s="14"/>
      <c r="S24" s="14"/>
      <c r="T24" s="14"/>
      <c r="U24" s="14"/>
      <c r="V24" s="15"/>
    </row>
    <row r="25" spans="1:22" x14ac:dyDescent="0.25">
      <c r="A25" s="1" t="s">
        <v>30</v>
      </c>
      <c r="B25" s="16">
        <v>100</v>
      </c>
      <c r="C25" s="16">
        <v>0</v>
      </c>
      <c r="D25" s="16">
        <v>0</v>
      </c>
      <c r="E25" s="16">
        <f t="shared" si="0"/>
        <v>0</v>
      </c>
      <c r="F25" s="16">
        <v>0</v>
      </c>
      <c r="G25" s="16">
        <v>0</v>
      </c>
      <c r="H25" s="16">
        <f t="shared" si="1"/>
        <v>0</v>
      </c>
      <c r="I25" s="16">
        <v>0</v>
      </c>
      <c r="J25" s="16">
        <v>0</v>
      </c>
      <c r="K25" s="16">
        <f t="shared" si="2"/>
        <v>0</v>
      </c>
      <c r="L25" s="16">
        <f t="shared" si="3"/>
        <v>0</v>
      </c>
      <c r="M25" s="17">
        <v>0</v>
      </c>
      <c r="N25" s="16">
        <f t="shared" si="5"/>
        <v>0</v>
      </c>
      <c r="O25" s="17">
        <v>0</v>
      </c>
      <c r="P25" s="16">
        <f t="shared" si="7"/>
        <v>0</v>
      </c>
      <c r="Q25" s="14"/>
      <c r="R25" s="14"/>
      <c r="S25" s="14"/>
      <c r="T25" s="14"/>
      <c r="U25" s="14"/>
      <c r="V25" s="15"/>
    </row>
    <row r="26" spans="1:22" x14ac:dyDescent="0.25">
      <c r="A26" s="1" t="s">
        <v>31</v>
      </c>
      <c r="B26" s="16">
        <v>402</v>
      </c>
      <c r="C26" s="16">
        <v>2</v>
      </c>
      <c r="D26" s="16">
        <v>1</v>
      </c>
      <c r="E26" s="16">
        <f t="shared" si="0"/>
        <v>3</v>
      </c>
      <c r="F26" s="16">
        <v>0</v>
      </c>
      <c r="G26" s="16">
        <v>0</v>
      </c>
      <c r="H26" s="16">
        <f t="shared" si="1"/>
        <v>0</v>
      </c>
      <c r="I26" s="16">
        <v>0</v>
      </c>
      <c r="J26" s="16">
        <v>0</v>
      </c>
      <c r="K26" s="16">
        <f t="shared" si="2"/>
        <v>0</v>
      </c>
      <c r="L26" s="16">
        <f t="shared" si="3"/>
        <v>2</v>
      </c>
      <c r="M26" s="17">
        <f t="shared" si="4"/>
        <v>0.66666666666666663</v>
      </c>
      <c r="N26" s="16">
        <f t="shared" si="5"/>
        <v>1</v>
      </c>
      <c r="O26" s="17">
        <f t="shared" si="6"/>
        <v>0.33333333333333331</v>
      </c>
      <c r="P26" s="16">
        <f t="shared" si="7"/>
        <v>3</v>
      </c>
      <c r="Q26" s="14"/>
      <c r="R26" s="14"/>
      <c r="S26" s="14"/>
      <c r="T26" s="14"/>
      <c r="U26" s="14"/>
      <c r="V26" s="15"/>
    </row>
    <row r="27" spans="1:22" x14ac:dyDescent="0.25">
      <c r="A27" s="1" t="s">
        <v>32</v>
      </c>
      <c r="B27" s="16">
        <v>393</v>
      </c>
      <c r="C27" s="16">
        <v>2</v>
      </c>
      <c r="D27" s="16">
        <v>0</v>
      </c>
      <c r="E27" s="16">
        <f t="shared" si="0"/>
        <v>2</v>
      </c>
      <c r="F27" s="16">
        <v>0</v>
      </c>
      <c r="G27" s="16">
        <v>0</v>
      </c>
      <c r="H27" s="16">
        <f t="shared" si="1"/>
        <v>0</v>
      </c>
      <c r="I27" s="16">
        <v>0</v>
      </c>
      <c r="J27" s="16">
        <v>0</v>
      </c>
      <c r="K27" s="16">
        <f t="shared" si="2"/>
        <v>0</v>
      </c>
      <c r="L27" s="16">
        <f t="shared" si="3"/>
        <v>2</v>
      </c>
      <c r="M27" s="17">
        <f t="shared" si="4"/>
        <v>1</v>
      </c>
      <c r="N27" s="16">
        <f t="shared" si="5"/>
        <v>0</v>
      </c>
      <c r="O27" s="17">
        <f t="shared" si="6"/>
        <v>0</v>
      </c>
      <c r="P27" s="16">
        <f t="shared" si="7"/>
        <v>2</v>
      </c>
      <c r="Q27" s="14"/>
      <c r="R27" s="14"/>
      <c r="S27" s="14"/>
      <c r="T27" s="14"/>
      <c r="U27" s="14"/>
      <c r="V27" s="15"/>
    </row>
    <row r="28" spans="1:22" x14ac:dyDescent="0.25">
      <c r="A28" s="1" t="s">
        <v>33</v>
      </c>
      <c r="B28" s="16">
        <v>163</v>
      </c>
      <c r="C28" s="16">
        <v>0</v>
      </c>
      <c r="D28" s="16">
        <v>0</v>
      </c>
      <c r="E28" s="16">
        <f t="shared" si="0"/>
        <v>0</v>
      </c>
      <c r="F28" s="16">
        <v>0</v>
      </c>
      <c r="G28" s="16">
        <v>0</v>
      </c>
      <c r="H28" s="16">
        <f t="shared" si="1"/>
        <v>0</v>
      </c>
      <c r="I28" s="16">
        <v>0</v>
      </c>
      <c r="J28" s="16">
        <v>0</v>
      </c>
      <c r="K28" s="16">
        <f t="shared" si="2"/>
        <v>0</v>
      </c>
      <c r="L28" s="16">
        <f t="shared" si="3"/>
        <v>0</v>
      </c>
      <c r="M28" s="17">
        <v>0</v>
      </c>
      <c r="N28" s="16">
        <f t="shared" si="5"/>
        <v>0</v>
      </c>
      <c r="O28" s="17">
        <v>0</v>
      </c>
      <c r="P28" s="16">
        <f t="shared" si="7"/>
        <v>0</v>
      </c>
      <c r="Q28" s="14"/>
      <c r="R28" s="14"/>
      <c r="S28" s="14"/>
      <c r="T28" s="14"/>
      <c r="U28" s="14"/>
      <c r="V28" s="15"/>
    </row>
    <row r="29" spans="1:22" x14ac:dyDescent="0.25">
      <c r="A29" s="1" t="s">
        <v>34</v>
      </c>
      <c r="B29" s="16">
        <v>78</v>
      </c>
      <c r="C29" s="16">
        <v>0</v>
      </c>
      <c r="D29" s="16">
        <v>0</v>
      </c>
      <c r="E29" s="16">
        <f t="shared" si="0"/>
        <v>0</v>
      </c>
      <c r="F29" s="16">
        <v>0</v>
      </c>
      <c r="G29" s="16">
        <v>0</v>
      </c>
      <c r="H29" s="16">
        <f t="shared" si="1"/>
        <v>0</v>
      </c>
      <c r="I29" s="16">
        <v>0</v>
      </c>
      <c r="J29" s="16">
        <v>0</v>
      </c>
      <c r="K29" s="16">
        <f t="shared" si="2"/>
        <v>0</v>
      </c>
      <c r="L29" s="16">
        <f t="shared" si="3"/>
        <v>0</v>
      </c>
      <c r="M29" s="17">
        <v>0</v>
      </c>
      <c r="N29" s="16">
        <f t="shared" si="5"/>
        <v>0</v>
      </c>
      <c r="O29" s="17">
        <v>0</v>
      </c>
      <c r="P29" s="16">
        <f t="shared" si="7"/>
        <v>0</v>
      </c>
      <c r="Q29" s="14"/>
      <c r="R29" s="14"/>
      <c r="S29" s="14"/>
      <c r="T29" s="14"/>
      <c r="U29" s="14"/>
      <c r="V29" s="15"/>
    </row>
    <row r="30" spans="1:22" x14ac:dyDescent="0.25">
      <c r="A30" s="1" t="s">
        <v>35</v>
      </c>
      <c r="B30" s="16">
        <v>320</v>
      </c>
      <c r="C30" s="16">
        <v>0</v>
      </c>
      <c r="D30" s="16">
        <v>0</v>
      </c>
      <c r="E30" s="16">
        <f t="shared" si="0"/>
        <v>0</v>
      </c>
      <c r="F30" s="16">
        <v>0</v>
      </c>
      <c r="G30" s="16">
        <v>0</v>
      </c>
      <c r="H30" s="16">
        <f t="shared" si="1"/>
        <v>0</v>
      </c>
      <c r="I30" s="16">
        <v>0</v>
      </c>
      <c r="J30" s="16">
        <v>0</v>
      </c>
      <c r="K30" s="16">
        <f t="shared" si="2"/>
        <v>0</v>
      </c>
      <c r="L30" s="16">
        <f t="shared" si="3"/>
        <v>0</v>
      </c>
      <c r="M30" s="17">
        <v>0</v>
      </c>
      <c r="N30" s="16">
        <f t="shared" si="5"/>
        <v>0</v>
      </c>
      <c r="O30" s="17">
        <v>0</v>
      </c>
      <c r="P30" s="16">
        <f t="shared" si="7"/>
        <v>0</v>
      </c>
      <c r="Q30" s="14"/>
      <c r="R30" s="14"/>
      <c r="S30" s="14"/>
      <c r="T30" s="14"/>
      <c r="U30" s="14"/>
      <c r="V30" s="15"/>
    </row>
    <row r="31" spans="1:22" x14ac:dyDescent="0.25">
      <c r="A31" s="1" t="s">
        <v>36</v>
      </c>
      <c r="B31" s="16">
        <v>693</v>
      </c>
      <c r="C31" s="16">
        <v>36</v>
      </c>
      <c r="D31" s="16">
        <v>2</v>
      </c>
      <c r="E31" s="16">
        <f t="shared" si="0"/>
        <v>38</v>
      </c>
      <c r="F31" s="16">
        <v>144</v>
      </c>
      <c r="G31" s="16">
        <v>12</v>
      </c>
      <c r="H31" s="16">
        <f t="shared" si="1"/>
        <v>156</v>
      </c>
      <c r="I31" s="16">
        <v>0</v>
      </c>
      <c r="J31" s="16">
        <v>0</v>
      </c>
      <c r="K31" s="16">
        <f t="shared" si="2"/>
        <v>0</v>
      </c>
      <c r="L31" s="16">
        <f t="shared" si="3"/>
        <v>180</v>
      </c>
      <c r="M31" s="17">
        <f t="shared" si="4"/>
        <v>0.92783505154639179</v>
      </c>
      <c r="N31" s="16">
        <f t="shared" si="5"/>
        <v>14</v>
      </c>
      <c r="O31" s="17">
        <f t="shared" si="6"/>
        <v>7.2164948453608241E-2</v>
      </c>
      <c r="P31" s="16">
        <f t="shared" si="7"/>
        <v>194</v>
      </c>
      <c r="Q31" s="14"/>
      <c r="R31" s="14"/>
      <c r="S31" s="14"/>
      <c r="T31" s="14"/>
      <c r="U31" s="14"/>
      <c r="V31" s="15"/>
    </row>
    <row r="32" spans="1:22" x14ac:dyDescent="0.25">
      <c r="A32" s="1" t="s">
        <v>37</v>
      </c>
      <c r="B32" s="16">
        <v>33</v>
      </c>
      <c r="C32" s="16">
        <v>3</v>
      </c>
      <c r="D32" s="16">
        <v>0</v>
      </c>
      <c r="E32" s="16">
        <f t="shared" si="0"/>
        <v>3</v>
      </c>
      <c r="F32" s="16">
        <v>4</v>
      </c>
      <c r="G32" s="16">
        <v>0</v>
      </c>
      <c r="H32" s="16">
        <f t="shared" si="1"/>
        <v>4</v>
      </c>
      <c r="I32" s="16">
        <v>0</v>
      </c>
      <c r="J32" s="16">
        <v>0</v>
      </c>
      <c r="K32" s="16">
        <f t="shared" si="2"/>
        <v>0</v>
      </c>
      <c r="L32" s="16">
        <f t="shared" si="3"/>
        <v>7</v>
      </c>
      <c r="M32" s="17">
        <f t="shared" si="4"/>
        <v>1</v>
      </c>
      <c r="N32" s="16">
        <f t="shared" si="5"/>
        <v>0</v>
      </c>
      <c r="O32" s="17">
        <f t="shared" si="6"/>
        <v>0</v>
      </c>
      <c r="P32" s="16">
        <f t="shared" si="7"/>
        <v>7</v>
      </c>
      <c r="Q32" s="14"/>
      <c r="R32" s="14"/>
      <c r="S32" s="14"/>
      <c r="T32" s="14"/>
      <c r="U32" s="14"/>
      <c r="V32" s="15"/>
    </row>
    <row r="33" spans="1:22" x14ac:dyDescent="0.25">
      <c r="A33" s="1" t="s">
        <v>38</v>
      </c>
      <c r="B33" s="16">
        <v>195</v>
      </c>
      <c r="C33" s="16">
        <v>16</v>
      </c>
      <c r="D33" s="16">
        <v>0</v>
      </c>
      <c r="E33" s="16">
        <f t="shared" si="0"/>
        <v>16</v>
      </c>
      <c r="F33" s="16">
        <v>73</v>
      </c>
      <c r="G33" s="16">
        <v>2</v>
      </c>
      <c r="H33" s="16">
        <f t="shared" si="1"/>
        <v>75</v>
      </c>
      <c r="I33" s="16">
        <v>0</v>
      </c>
      <c r="J33" s="16">
        <v>0</v>
      </c>
      <c r="K33" s="16">
        <f t="shared" si="2"/>
        <v>0</v>
      </c>
      <c r="L33" s="16">
        <f t="shared" si="3"/>
        <v>89</v>
      </c>
      <c r="M33" s="17">
        <f t="shared" si="4"/>
        <v>0.97802197802197799</v>
      </c>
      <c r="N33" s="16">
        <f t="shared" si="5"/>
        <v>2</v>
      </c>
      <c r="O33" s="17">
        <f t="shared" si="6"/>
        <v>2.197802197802198E-2</v>
      </c>
      <c r="P33" s="16">
        <f t="shared" si="7"/>
        <v>91</v>
      </c>
      <c r="Q33" s="14"/>
      <c r="R33" s="14"/>
      <c r="S33" s="14"/>
      <c r="T33" s="14"/>
      <c r="U33" s="14"/>
      <c r="V33" s="15"/>
    </row>
    <row r="34" spans="1:22" x14ac:dyDescent="0.25">
      <c r="A34" s="1" t="s">
        <v>39</v>
      </c>
      <c r="B34" s="16">
        <v>31</v>
      </c>
      <c r="C34" s="16">
        <v>1</v>
      </c>
      <c r="D34" s="16">
        <v>0</v>
      </c>
      <c r="E34" s="16">
        <f t="shared" si="0"/>
        <v>1</v>
      </c>
      <c r="F34" s="16">
        <v>0</v>
      </c>
      <c r="G34" s="16">
        <v>0</v>
      </c>
      <c r="H34" s="16">
        <f t="shared" si="1"/>
        <v>0</v>
      </c>
      <c r="I34" s="16">
        <v>0</v>
      </c>
      <c r="J34" s="16">
        <v>0</v>
      </c>
      <c r="K34" s="16">
        <f t="shared" si="2"/>
        <v>0</v>
      </c>
      <c r="L34" s="16">
        <f t="shared" si="3"/>
        <v>1</v>
      </c>
      <c r="M34" s="17">
        <f t="shared" si="4"/>
        <v>1</v>
      </c>
      <c r="N34" s="16">
        <f t="shared" si="5"/>
        <v>0</v>
      </c>
      <c r="O34" s="17">
        <f t="shared" si="6"/>
        <v>0</v>
      </c>
      <c r="P34" s="16">
        <f t="shared" si="7"/>
        <v>1</v>
      </c>
      <c r="Q34" s="14"/>
      <c r="R34" s="14"/>
      <c r="S34" s="14"/>
      <c r="T34" s="14"/>
      <c r="U34" s="14"/>
      <c r="V34" s="15"/>
    </row>
    <row r="35" spans="1:22" x14ac:dyDescent="0.25">
      <c r="A35" s="1" t="s">
        <v>40</v>
      </c>
      <c r="B35" s="16">
        <v>276</v>
      </c>
      <c r="C35" s="16">
        <v>6</v>
      </c>
      <c r="D35" s="16">
        <v>4</v>
      </c>
      <c r="E35" s="16">
        <f t="shared" si="0"/>
        <v>10</v>
      </c>
      <c r="F35" s="16">
        <v>58</v>
      </c>
      <c r="G35" s="16">
        <v>11</v>
      </c>
      <c r="H35" s="16">
        <f t="shared" si="1"/>
        <v>69</v>
      </c>
      <c r="I35" s="16">
        <v>0</v>
      </c>
      <c r="J35" s="16">
        <v>0</v>
      </c>
      <c r="K35" s="16">
        <f t="shared" si="2"/>
        <v>0</v>
      </c>
      <c r="L35" s="16">
        <f t="shared" si="3"/>
        <v>64</v>
      </c>
      <c r="M35" s="17">
        <f t="shared" si="4"/>
        <v>0.810126582278481</v>
      </c>
      <c r="N35" s="16">
        <f t="shared" si="5"/>
        <v>15</v>
      </c>
      <c r="O35" s="17">
        <f t="shared" si="6"/>
        <v>0.189873417721519</v>
      </c>
      <c r="P35" s="16">
        <f t="shared" si="7"/>
        <v>79</v>
      </c>
      <c r="Q35" s="14"/>
      <c r="R35" s="14"/>
      <c r="S35" s="14"/>
      <c r="T35" s="14"/>
      <c r="U35" s="14"/>
      <c r="V35" s="15"/>
    </row>
    <row r="36" spans="1:22" x14ac:dyDescent="0.25">
      <c r="A36" s="1" t="s">
        <v>41</v>
      </c>
      <c r="B36" s="16">
        <v>0</v>
      </c>
      <c r="C36" s="16">
        <v>0</v>
      </c>
      <c r="D36" s="16">
        <v>0</v>
      </c>
      <c r="E36" s="16">
        <f t="shared" si="0"/>
        <v>0</v>
      </c>
      <c r="F36" s="16">
        <v>0</v>
      </c>
      <c r="G36" s="16">
        <v>0</v>
      </c>
      <c r="H36" s="16">
        <f t="shared" si="1"/>
        <v>0</v>
      </c>
      <c r="I36" s="16">
        <v>0</v>
      </c>
      <c r="J36" s="16">
        <v>0</v>
      </c>
      <c r="K36" s="16">
        <f t="shared" si="2"/>
        <v>0</v>
      </c>
      <c r="L36" s="16">
        <f t="shared" si="3"/>
        <v>0</v>
      </c>
      <c r="M36" s="17">
        <v>0</v>
      </c>
      <c r="N36" s="16">
        <f t="shared" si="5"/>
        <v>0</v>
      </c>
      <c r="O36" s="17">
        <v>0</v>
      </c>
      <c r="P36" s="16">
        <f t="shared" si="7"/>
        <v>0</v>
      </c>
      <c r="Q36" s="14"/>
      <c r="R36" s="14"/>
      <c r="S36" s="14"/>
      <c r="T36" s="14"/>
      <c r="U36" s="14"/>
      <c r="V36" s="15"/>
    </row>
    <row r="37" spans="1:22" x14ac:dyDescent="0.25">
      <c r="A37" s="42" t="s">
        <v>43</v>
      </c>
      <c r="B37" s="43"/>
      <c r="C37" s="43"/>
      <c r="D37" s="43"/>
      <c r="E37" s="43"/>
      <c r="F37" s="43"/>
      <c r="G37" s="43"/>
      <c r="H37" s="43"/>
      <c r="I37" s="43"/>
      <c r="J37" s="43"/>
      <c r="K37" s="43"/>
      <c r="L37" s="43"/>
      <c r="M37" s="43"/>
      <c r="N37" s="43"/>
      <c r="O37" s="43"/>
      <c r="P37" s="43"/>
    </row>
  </sheetData>
  <mergeCells count="7">
    <mergeCell ref="A37:P37"/>
    <mergeCell ref="A1:P1"/>
    <mergeCell ref="B3:B4"/>
    <mergeCell ref="C3:E3"/>
    <mergeCell ref="F3:H3"/>
    <mergeCell ref="I3:K3"/>
    <mergeCell ref="L3:P3"/>
  </mergeCells>
  <phoneticPr fontId="3" type="noConversion"/>
  <printOptions horizontalCentered="1"/>
  <pageMargins left="0.39370078740157483" right="0.39370078740157483" top="0.39370078740157483" bottom="0.3937007874015748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具名範圍</vt:lpstr>
      </vt:variant>
      <vt:variant>
        <vt:i4>15</vt:i4>
      </vt:variant>
    </vt:vector>
  </HeadingPairs>
  <TitlesOfParts>
    <vt:vector size="30" baseType="lpstr">
      <vt:lpstr>113年</vt:lpstr>
      <vt:lpstr>112年 </vt:lpstr>
      <vt:lpstr>111年</vt:lpstr>
      <vt:lpstr>110年</vt:lpstr>
      <vt:lpstr>109年</vt:lpstr>
      <vt:lpstr>108年</vt:lpstr>
      <vt:lpstr>107年</vt:lpstr>
      <vt:lpstr>106年</vt:lpstr>
      <vt:lpstr>105年</vt:lpstr>
      <vt:lpstr>104年</vt:lpstr>
      <vt:lpstr>103年</vt:lpstr>
      <vt:lpstr>102年</vt:lpstr>
      <vt:lpstr>101年</vt:lpstr>
      <vt:lpstr>100年</vt:lpstr>
      <vt:lpstr>99年</vt:lpstr>
      <vt:lpstr>'100年'!Print_Area</vt:lpstr>
      <vt:lpstr>'101年'!Print_Area</vt:lpstr>
      <vt:lpstr>'102年'!Print_Area</vt:lpstr>
      <vt:lpstr>'103年'!Print_Area</vt:lpstr>
      <vt:lpstr>'104年'!Print_Area</vt:lpstr>
      <vt:lpstr>'105年'!Print_Area</vt:lpstr>
      <vt:lpstr>'106年'!Print_Area</vt:lpstr>
      <vt:lpstr>'107年'!Print_Area</vt:lpstr>
      <vt:lpstr>'108年'!Print_Area</vt:lpstr>
      <vt:lpstr>'109年'!Print_Area</vt:lpstr>
      <vt:lpstr>'110年'!Print_Area</vt:lpstr>
      <vt:lpstr>'111年'!Print_Area</vt:lpstr>
      <vt:lpstr>'112年 '!Print_Area</vt:lpstr>
      <vt:lpstr>'113年'!Print_Area</vt:lpstr>
      <vt:lpstr>'99年'!Print_Area</vt:lpstr>
    </vt:vector>
  </TitlesOfParts>
  <Company>PCC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PCCUSER</dc:creator>
  <cp:lastModifiedBy>人事室-謝思亭(ssuting)</cp:lastModifiedBy>
  <cp:lastPrinted>2025-05-09T01:59:13Z</cp:lastPrinted>
  <dcterms:created xsi:type="dcterms:W3CDTF">2019-03-21T02:29:48Z</dcterms:created>
  <dcterms:modified xsi:type="dcterms:W3CDTF">2025-05-09T01:59:20Z</dcterms:modified>
</cp:coreProperties>
</file>