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87AA88CB-234F-4C08-A3D2-A52A42266B3A}" xr6:coauthVersionLast="47" xr6:coauthVersionMax="47" xr10:uidLastSave="{00000000-0000-0000-0000-000000000000}"/>
  <bookViews>
    <workbookView xWindow="-118" yWindow="-118" windowWidth="25370" windowHeight="13759" tabRatio="772" xr2:uid="{A9FC3765-2E95-413D-B0AA-1D0B9E51EE03}"/>
  </bookViews>
  <sheets>
    <sheet name="表4-本會現有副首長、幕僚長、一級主管、二級主管性別比例" sheetId="7" r:id="rId1"/>
  </sheets>
  <definedNames>
    <definedName name="_xlnm.Print_Area" localSheetId="0">'表4-本會現有副首長、幕僚長、一級主管、二級主管性別比例'!$A$1:$M$22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7" l="1"/>
  <c r="K20" i="7"/>
  <c r="I20" i="7" s="1"/>
  <c r="G20" i="7"/>
  <c r="E20" i="7"/>
  <c r="C20" i="7"/>
  <c r="M19" i="7"/>
  <c r="K19" i="7"/>
  <c r="I19" i="7" s="1"/>
  <c r="G19" i="7"/>
  <c r="E19" i="7"/>
  <c r="C19" i="7" s="1"/>
  <c r="K18" i="7"/>
  <c r="M18" i="7"/>
  <c r="G18" i="7"/>
  <c r="C18" i="7" s="1"/>
  <c r="E18" i="7"/>
  <c r="H17" i="7"/>
  <c r="K17" i="7"/>
  <c r="B17" i="7"/>
  <c r="G17" i="7" s="1"/>
  <c r="C17" i="7" s="1"/>
  <c r="H16" i="7"/>
  <c r="K16" i="7" s="1"/>
  <c r="B16" i="7"/>
  <c r="G16" i="7"/>
  <c r="H15" i="7"/>
  <c r="K15" i="7"/>
  <c r="B15" i="7"/>
  <c r="E15" i="7" s="1"/>
  <c r="C15" i="7" s="1"/>
  <c r="G15" i="7"/>
  <c r="H14" i="7"/>
  <c r="M14" i="7"/>
  <c r="B14" i="7"/>
  <c r="G14" i="7" s="1"/>
  <c r="H6" i="7"/>
  <c r="K6" i="7" s="1"/>
  <c r="B6" i="7"/>
  <c r="G6" i="7" s="1"/>
  <c r="H9" i="7"/>
  <c r="K9" i="7" s="1"/>
  <c r="H11" i="7"/>
  <c r="K11" i="7" s="1"/>
  <c r="H12" i="7"/>
  <c r="M12" i="7" s="1"/>
  <c r="H13" i="7"/>
  <c r="K13" i="7" s="1"/>
  <c r="B7" i="7"/>
  <c r="E7" i="7" s="1"/>
  <c r="B9" i="7"/>
  <c r="G9" i="7" s="1"/>
  <c r="B10" i="7"/>
  <c r="E10" i="7" s="1"/>
  <c r="B11" i="7"/>
  <c r="E11" i="7" s="1"/>
  <c r="B12" i="7"/>
  <c r="G12" i="7" s="1"/>
  <c r="B13" i="7"/>
  <c r="G13" i="7" s="1"/>
  <c r="H7" i="7"/>
  <c r="M7" i="7"/>
  <c r="B8" i="7"/>
  <c r="G8" i="7" s="1"/>
  <c r="H8" i="7"/>
  <c r="M8" i="7" s="1"/>
  <c r="H10" i="7"/>
  <c r="M10" i="7" s="1"/>
  <c r="M15" i="7"/>
  <c r="M11" i="7"/>
  <c r="M9" i="7"/>
  <c r="E16" i="7"/>
  <c r="C16" i="7" s="1"/>
  <c r="G10" i="7"/>
  <c r="I15" i="7"/>
  <c r="M17" i="7"/>
  <c r="I17" i="7" s="1"/>
  <c r="K14" i="7"/>
  <c r="I14" i="7" s="1"/>
  <c r="K7" i="7"/>
  <c r="E17" i="7"/>
  <c r="E12" i="7"/>
  <c r="M13" i="7"/>
  <c r="C7" i="7" l="1"/>
  <c r="K10" i="7"/>
  <c r="I10" i="7" s="1"/>
  <c r="C10" i="7"/>
  <c r="I11" i="7"/>
  <c r="I7" i="7"/>
  <c r="E14" i="7"/>
  <c r="C14" i="7" s="1"/>
  <c r="K12" i="7"/>
  <c r="I12" i="7" s="1"/>
  <c r="I9" i="7"/>
  <c r="G7" i="7"/>
  <c r="M16" i="7"/>
  <c r="I16" i="7"/>
  <c r="G11" i="7"/>
  <c r="C11" i="7" s="1"/>
  <c r="I13" i="7"/>
  <c r="I18" i="7"/>
  <c r="C12" i="7"/>
  <c r="E8" i="7"/>
  <c r="C8" i="7" s="1"/>
  <c r="E6" i="7"/>
  <c r="C6" i="7" s="1"/>
  <c r="E13" i="7"/>
  <c r="C13" i="7" s="1"/>
  <c r="K8" i="7"/>
  <c r="I8" i="7" s="1"/>
  <c r="E9" i="7"/>
  <c r="C9" i="7" s="1"/>
  <c r="M6" i="7"/>
  <c r="I6" i="7" s="1"/>
</calcChain>
</file>

<file path=xl/sharedStrings.xml><?xml version="1.0" encoding="utf-8"?>
<sst xmlns="http://schemas.openxmlformats.org/spreadsheetml/2006/main" count="40" uniqueCount="27">
  <si>
    <r>
      <t>99年</t>
    </r>
    <r>
      <rPr>
        <sz val="11"/>
        <rFont val="新細明體"/>
        <family val="1"/>
        <charset val="136"/>
      </rPr>
      <t/>
    </r>
  </si>
  <si>
    <r>
      <t>100年</t>
    </r>
    <r>
      <rPr>
        <sz val="11"/>
        <rFont val="新細明體"/>
        <family val="1"/>
        <charset val="136"/>
      </rPr>
      <t/>
    </r>
  </si>
  <si>
    <t>101年</t>
    <phoneticPr fontId="2" type="noConversion"/>
  </si>
  <si>
    <t>資料來源：人事室</t>
    <phoneticPr fontId="2" type="noConversion"/>
  </si>
  <si>
    <t>年別</t>
    <phoneticPr fontId="2" type="noConversion"/>
  </si>
  <si>
    <t>總計</t>
    <phoneticPr fontId="2" type="noConversion"/>
  </si>
  <si>
    <t>男</t>
    <phoneticPr fontId="2" type="noConversion"/>
  </si>
  <si>
    <t>女</t>
    <phoneticPr fontId="2" type="noConversion"/>
  </si>
  <si>
    <t>副首長、幕僚長、一級主管</t>
    <phoneticPr fontId="2" type="noConversion"/>
  </si>
  <si>
    <t>二級主管</t>
    <phoneticPr fontId="2" type="noConversion"/>
  </si>
  <si>
    <t>102年</t>
    <phoneticPr fontId="2" type="noConversion"/>
  </si>
  <si>
    <t>103年</t>
    <phoneticPr fontId="2" type="noConversion"/>
  </si>
  <si>
    <t>104年</t>
    <phoneticPr fontId="2" type="noConversion"/>
  </si>
  <si>
    <t>105年</t>
  </si>
  <si>
    <t>106年</t>
    <phoneticPr fontId="2" type="noConversion"/>
  </si>
  <si>
    <t>本會現有副首長、幕僚長、一級主管、二級主管性別比例</t>
    <phoneticPr fontId="2" type="noConversion"/>
  </si>
  <si>
    <t>107年</t>
    <phoneticPr fontId="2" type="noConversion"/>
  </si>
  <si>
    <t>108年</t>
    <phoneticPr fontId="2" type="noConversion"/>
  </si>
  <si>
    <t>表4</t>
    <phoneticPr fontId="2" type="noConversion"/>
  </si>
  <si>
    <t>人數</t>
    <phoneticPr fontId="2" type="noConversion"/>
  </si>
  <si>
    <t>比例</t>
    <phoneticPr fontId="2" type="noConversion"/>
  </si>
  <si>
    <t>109年</t>
    <phoneticPr fontId="2" type="noConversion"/>
  </si>
  <si>
    <t>110年</t>
  </si>
  <si>
    <t>111年</t>
  </si>
  <si>
    <t>112年</t>
    <phoneticPr fontId="2" type="noConversion"/>
  </si>
  <si>
    <t>113年</t>
    <phoneticPr fontId="2" type="noConversion"/>
  </si>
  <si>
    <t>備註：
1.性別資料使用：本會副首長、幕僚長及一級單位主管（含一條鞭單位）因人數較少，爰如人員異動則比例落差增大，如109年度一級主管調動後增加男性1人；110年度一級主管增加女性一人，減少男性一人；112年度一級主管增加男性一人，爰性別比例有所變動。另二級主管部分，因113年度二級主管增加男性一人，爰女性比例略減。
2.應用深化：受限於政府人事法制，在相關職缺公告、進用及陞遷時均不得限制性別，惟本會各類人員之男女比例及晉升情形，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</si>
</sst>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2"/>
      <name val="新細明體"/>
      <family val="1"/>
      <charset val="136"/>
    </font>
    <font>
      <sz val="11"/>
      <name val="新細明體"/>
      <family val="1"/>
      <charset val="136"/>
    </font>
    <font>
      <sz val="9"/>
      <name val="新細明體"/>
      <family val="1"/>
      <charset val="136"/>
    </font>
    <font>
      <b/>
      <sz val="14"/>
      <name val="標楷體"/>
      <family val="4"/>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1">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2" fillId="16" borderId="0" applyNumberFormat="0" applyBorder="0" applyAlignment="0" applyProtection="0">
      <alignment vertical="center"/>
    </xf>
    <xf numFmtId="0" fontId="13" fillId="0" borderId="1" applyNumberFormat="0" applyFill="0" applyAlignment="0" applyProtection="0">
      <alignment vertical="center"/>
    </xf>
    <xf numFmtId="0" fontId="14" fillId="4" borderId="0" applyNumberFormat="0" applyBorder="0" applyAlignment="0" applyProtection="0">
      <alignment vertical="center"/>
    </xf>
    <xf numFmtId="0" fontId="15" fillId="17" borderId="2" applyNumberFormat="0" applyAlignment="0" applyProtection="0">
      <alignment vertical="center"/>
    </xf>
    <xf numFmtId="0" fontId="16" fillId="0" borderId="3" applyNumberFormat="0" applyFill="0" applyAlignment="0" applyProtection="0">
      <alignment vertical="center"/>
    </xf>
    <xf numFmtId="0" fontId="11" fillId="18" borderId="4" applyNumberFormat="0" applyFont="0" applyAlignment="0" applyProtection="0">
      <alignment vertical="center"/>
    </xf>
    <xf numFmtId="0" fontId="17" fillId="0" borderId="0" applyNumberFormat="0" applyFill="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7" borderId="2" applyNumberFormat="0" applyAlignment="0" applyProtection="0">
      <alignment vertical="center"/>
    </xf>
    <xf numFmtId="0" fontId="23" fillId="17" borderId="8" applyNumberFormat="0" applyAlignment="0" applyProtection="0">
      <alignment vertical="center"/>
    </xf>
    <xf numFmtId="0" fontId="24" fillId="23" borderId="9" applyNumberFormat="0" applyAlignment="0" applyProtection="0">
      <alignment vertical="center"/>
    </xf>
    <xf numFmtId="0" fontId="25" fillId="3" borderId="0" applyNumberFormat="0" applyBorder="0" applyAlignment="0" applyProtection="0">
      <alignment vertical="center"/>
    </xf>
    <xf numFmtId="0" fontId="8" fillId="0" borderId="0" applyNumberFormat="0" applyFill="0" applyBorder="0" applyAlignment="0" applyProtection="0">
      <alignment vertical="center"/>
    </xf>
  </cellStyleXfs>
  <cellXfs count="26">
    <xf numFmtId="0" fontId="0" fillId="0" borderId="0" xfId="0"/>
    <xf numFmtId="0" fontId="5" fillId="0" borderId="10" xfId="0" applyFont="1" applyBorder="1" applyAlignment="1">
      <alignment horizontal="center"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7" fillId="0" borderId="0" xfId="0" applyFont="1" applyAlignment="1">
      <alignment vertical="center"/>
    </xf>
    <xf numFmtId="9" fontId="4" fillId="0" borderId="0" xfId="0" quotePrefix="1" applyNumberFormat="1" applyFont="1" applyAlignment="1">
      <alignment horizontal="center" vertical="center"/>
    </xf>
    <xf numFmtId="176" fontId="4" fillId="0" borderId="0" xfId="0" quotePrefix="1" applyNumberFormat="1" applyFont="1" applyAlignment="1">
      <alignment horizontal="center" vertical="center"/>
    </xf>
    <xf numFmtId="176" fontId="7" fillId="0" borderId="0" xfId="0" applyNumberFormat="1" applyFont="1" applyAlignment="1">
      <alignment vertical="center"/>
    </xf>
    <xf numFmtId="9" fontId="7" fillId="0" borderId="0" xfId="0" applyNumberFormat="1" applyFont="1" applyAlignment="1">
      <alignment vertical="center"/>
    </xf>
    <xf numFmtId="0" fontId="6" fillId="0" borderId="0" xfId="0" applyFont="1" applyAlignment="1">
      <alignment vertical="center"/>
    </xf>
    <xf numFmtId="9" fontId="6" fillId="0" borderId="0" xfId="0" applyNumberFormat="1" applyFont="1" applyAlignment="1">
      <alignment vertical="center"/>
    </xf>
    <xf numFmtId="176" fontId="6" fillId="0" borderId="0" xfId="0" applyNumberFormat="1" applyFont="1" applyAlignment="1">
      <alignment vertical="center"/>
    </xf>
    <xf numFmtId="176" fontId="6" fillId="0" borderId="0" xfId="0" applyNumberFormat="1" applyFont="1" applyAlignment="1">
      <alignment horizontal="center" vertical="center"/>
    </xf>
    <xf numFmtId="0" fontId="3" fillId="0" borderId="0" xfId="0" applyFont="1" applyAlignment="1">
      <alignment horizontal="center" vertical="center"/>
    </xf>
    <xf numFmtId="0" fontId="4" fillId="0" borderId="0" xfId="0" quotePrefix="1" applyFont="1" applyAlignment="1">
      <alignment horizontal="center" vertical="center"/>
    </xf>
    <xf numFmtId="0" fontId="7" fillId="0" borderId="0" xfId="0" applyFont="1" applyAlignment="1">
      <alignmen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7" fillId="0" borderId="10" xfId="0" applyFont="1" applyBorder="1" applyAlignment="1">
      <alignment horizontal="center" vertical="center"/>
    </xf>
    <xf numFmtId="0" fontId="6" fillId="0" borderId="0" xfId="0" applyFont="1" applyAlignment="1">
      <alignment vertical="top" wrapText="1"/>
    </xf>
    <xf numFmtId="0" fontId="0" fillId="0" borderId="0" xfId="0" applyAlignment="1">
      <alignment vertical="center"/>
    </xf>
    <xf numFmtId="9" fontId="0" fillId="0" borderId="0" xfId="0" applyNumberFormat="1" applyAlignment="1">
      <alignment vertical="center"/>
    </xf>
    <xf numFmtId="176" fontId="0" fillId="0" borderId="0" xfId="0" applyNumberFormat="1" applyAlignment="1">
      <alignment vertical="center"/>
    </xf>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3C9BA-F664-4F5C-9364-E99743CF3E00}">
  <sheetPr codeName="Sheet1">
    <tabColor indexed="42"/>
    <pageSetUpPr fitToPage="1"/>
  </sheetPr>
  <dimension ref="A1:M22"/>
  <sheetViews>
    <sheetView tabSelected="1" view="pageBreakPreview" zoomScale="99" zoomScaleNormal="100" zoomScaleSheetLayoutView="99" workbookViewId="0">
      <selection activeCell="V7" sqref="V7"/>
    </sheetView>
  </sheetViews>
  <sheetFormatPr defaultColWidth="8.875" defaultRowHeight="16.399999999999999" x14ac:dyDescent="0.3"/>
  <cols>
    <col min="1" max="1" width="9.875" style="7" customWidth="1"/>
    <col min="2" max="2" width="8.875" style="7"/>
    <col min="3" max="3" width="8.875" style="11"/>
    <col min="4" max="4" width="8.875" style="7"/>
    <col min="5" max="5" width="8.875" style="10"/>
    <col min="6" max="6" width="8.875" style="7"/>
    <col min="7" max="7" width="8.875" style="10"/>
    <col min="8" max="8" width="8.875" style="7"/>
    <col min="9" max="9" width="8.875" style="11"/>
    <col min="10" max="10" width="8.875" style="7"/>
    <col min="11" max="11" width="8.875" style="10"/>
    <col min="12" max="12" width="8.875" style="7"/>
    <col min="13" max="13" width="8.875" style="10"/>
    <col min="14" max="16384" width="8.875" style="7"/>
  </cols>
  <sheetData>
    <row r="1" spans="1:13" ht="25.55" customHeight="1" x14ac:dyDescent="0.3">
      <c r="A1" s="16" t="s">
        <v>15</v>
      </c>
      <c r="B1" s="17"/>
      <c r="C1" s="17"/>
      <c r="D1" s="17"/>
      <c r="E1" s="17"/>
      <c r="F1" s="17"/>
      <c r="G1" s="17"/>
      <c r="H1" s="18"/>
      <c r="I1" s="18"/>
      <c r="J1" s="18"/>
      <c r="K1" s="18"/>
      <c r="L1" s="18"/>
      <c r="M1" s="18"/>
    </row>
    <row r="2" spans="1:13" x14ac:dyDescent="0.3">
      <c r="A2" s="2"/>
      <c r="B2" s="3"/>
      <c r="C2" s="8"/>
      <c r="D2" s="3"/>
      <c r="E2" s="9"/>
      <c r="F2" s="3"/>
      <c r="M2" s="15" t="s">
        <v>18</v>
      </c>
    </row>
    <row r="3" spans="1:13" ht="25.55" customHeight="1" x14ac:dyDescent="0.3">
      <c r="A3" s="19" t="s">
        <v>4</v>
      </c>
      <c r="B3" s="20" t="s">
        <v>8</v>
      </c>
      <c r="C3" s="20"/>
      <c r="D3" s="21"/>
      <c r="E3" s="21"/>
      <c r="F3" s="21"/>
      <c r="G3" s="21"/>
      <c r="H3" s="20" t="s">
        <v>9</v>
      </c>
      <c r="I3" s="20"/>
      <c r="J3" s="21"/>
      <c r="K3" s="21"/>
      <c r="L3" s="21"/>
      <c r="M3" s="21"/>
    </row>
    <row r="4" spans="1:13" ht="25.55" customHeight="1" x14ac:dyDescent="0.3">
      <c r="A4" s="19"/>
      <c r="B4" s="20" t="s">
        <v>5</v>
      </c>
      <c r="C4" s="20"/>
      <c r="D4" s="20" t="s">
        <v>6</v>
      </c>
      <c r="E4" s="20"/>
      <c r="F4" s="20" t="s">
        <v>7</v>
      </c>
      <c r="G4" s="20"/>
      <c r="H4" s="20" t="s">
        <v>5</v>
      </c>
      <c r="I4" s="20"/>
      <c r="J4" s="20" t="s">
        <v>6</v>
      </c>
      <c r="K4" s="20"/>
      <c r="L4" s="20" t="s">
        <v>7</v>
      </c>
      <c r="M4" s="20"/>
    </row>
    <row r="5" spans="1:13" ht="25.55" customHeight="1" x14ac:dyDescent="0.3">
      <c r="A5" s="19"/>
      <c r="B5" s="1" t="s">
        <v>19</v>
      </c>
      <c r="C5" s="5" t="s">
        <v>20</v>
      </c>
      <c r="D5" s="1" t="s">
        <v>19</v>
      </c>
      <c r="E5" s="5" t="s">
        <v>20</v>
      </c>
      <c r="F5" s="1" t="s">
        <v>19</v>
      </c>
      <c r="G5" s="5" t="s">
        <v>20</v>
      </c>
      <c r="H5" s="1" t="s">
        <v>19</v>
      </c>
      <c r="I5" s="5" t="s">
        <v>20</v>
      </c>
      <c r="J5" s="1" t="s">
        <v>19</v>
      </c>
      <c r="K5" s="5" t="s">
        <v>20</v>
      </c>
      <c r="L5" s="1" t="s">
        <v>19</v>
      </c>
      <c r="M5" s="5" t="s">
        <v>20</v>
      </c>
    </row>
    <row r="6" spans="1:13" ht="25.2" customHeight="1" x14ac:dyDescent="0.3">
      <c r="A6" s="4" t="s">
        <v>0</v>
      </c>
      <c r="B6" s="1">
        <f>SUM(D6+F6)</f>
        <v>9</v>
      </c>
      <c r="C6" s="5">
        <f>E6+G6</f>
        <v>1</v>
      </c>
      <c r="D6" s="1">
        <v>7</v>
      </c>
      <c r="E6" s="6">
        <f>SUM(D6/B6)</f>
        <v>0.77777777777777779</v>
      </c>
      <c r="F6" s="1">
        <v>2</v>
      </c>
      <c r="G6" s="6">
        <f>SUM(F6/B6)</f>
        <v>0.22222222222222221</v>
      </c>
      <c r="H6" s="1">
        <f>SUM(J6+L6)</f>
        <v>21</v>
      </c>
      <c r="I6" s="5">
        <f>K6+M6</f>
        <v>1</v>
      </c>
      <c r="J6" s="1">
        <v>14</v>
      </c>
      <c r="K6" s="6">
        <f>SUM(J6/H6)</f>
        <v>0.66666666666666663</v>
      </c>
      <c r="L6" s="1">
        <v>7</v>
      </c>
      <c r="M6" s="6">
        <f>SUM(L6/H6)</f>
        <v>0.33333333333333331</v>
      </c>
    </row>
    <row r="7" spans="1:13" ht="25.2" customHeight="1" x14ac:dyDescent="0.3">
      <c r="A7" s="4" t="s">
        <v>1</v>
      </c>
      <c r="B7" s="1">
        <f t="shared" ref="B7:B13" si="0">SUM(D7+F7)</f>
        <v>7</v>
      </c>
      <c r="C7" s="5">
        <f t="shared" ref="C7:C13" si="1">E7+G7</f>
        <v>1</v>
      </c>
      <c r="D7" s="1">
        <v>5</v>
      </c>
      <c r="E7" s="6">
        <f t="shared" ref="E7:E13" si="2">SUM(D7/B7)</f>
        <v>0.7142857142857143</v>
      </c>
      <c r="F7" s="1">
        <v>2</v>
      </c>
      <c r="G7" s="6">
        <f t="shared" ref="G7:G13" si="3">SUM(F7/B7)</f>
        <v>0.2857142857142857</v>
      </c>
      <c r="H7" s="1">
        <f t="shared" ref="H7:H13" si="4">SUM(J7+L7)</f>
        <v>20</v>
      </c>
      <c r="I7" s="5">
        <f t="shared" ref="I7:I13" si="5">K7+M7</f>
        <v>1</v>
      </c>
      <c r="J7" s="1">
        <v>12</v>
      </c>
      <c r="K7" s="6">
        <f t="shared" ref="K7:K13" si="6">SUM(J7/H7)</f>
        <v>0.6</v>
      </c>
      <c r="L7" s="1">
        <v>8</v>
      </c>
      <c r="M7" s="6">
        <f t="shared" ref="M7:M13" si="7">SUM(L7/H7)</f>
        <v>0.4</v>
      </c>
    </row>
    <row r="8" spans="1:13" ht="25.2" customHeight="1" x14ac:dyDescent="0.3">
      <c r="A8" s="4" t="s">
        <v>2</v>
      </c>
      <c r="B8" s="1">
        <f t="shared" si="0"/>
        <v>8</v>
      </c>
      <c r="C8" s="5">
        <f t="shared" si="1"/>
        <v>1</v>
      </c>
      <c r="D8" s="1">
        <v>6</v>
      </c>
      <c r="E8" s="6">
        <f t="shared" si="2"/>
        <v>0.75</v>
      </c>
      <c r="F8" s="1">
        <v>2</v>
      </c>
      <c r="G8" s="6">
        <f t="shared" si="3"/>
        <v>0.25</v>
      </c>
      <c r="H8" s="1">
        <f t="shared" si="4"/>
        <v>22</v>
      </c>
      <c r="I8" s="5">
        <f t="shared" si="5"/>
        <v>1</v>
      </c>
      <c r="J8" s="1">
        <v>14</v>
      </c>
      <c r="K8" s="6">
        <f t="shared" si="6"/>
        <v>0.63636363636363635</v>
      </c>
      <c r="L8" s="1">
        <v>8</v>
      </c>
      <c r="M8" s="6">
        <f t="shared" si="7"/>
        <v>0.36363636363636365</v>
      </c>
    </row>
    <row r="9" spans="1:13" ht="25.2" customHeight="1" x14ac:dyDescent="0.3">
      <c r="A9" s="4" t="s">
        <v>10</v>
      </c>
      <c r="B9" s="1">
        <f t="shared" si="0"/>
        <v>7</v>
      </c>
      <c r="C9" s="5">
        <f t="shared" si="1"/>
        <v>1</v>
      </c>
      <c r="D9" s="1">
        <v>6</v>
      </c>
      <c r="E9" s="6">
        <f t="shared" si="2"/>
        <v>0.8571428571428571</v>
      </c>
      <c r="F9" s="1">
        <v>1</v>
      </c>
      <c r="G9" s="6">
        <f t="shared" si="3"/>
        <v>0.14285714285714285</v>
      </c>
      <c r="H9" s="1">
        <f t="shared" si="4"/>
        <v>20</v>
      </c>
      <c r="I9" s="5">
        <f t="shared" si="5"/>
        <v>1</v>
      </c>
      <c r="J9" s="1">
        <v>12</v>
      </c>
      <c r="K9" s="6">
        <f t="shared" si="6"/>
        <v>0.6</v>
      </c>
      <c r="L9" s="1">
        <v>8</v>
      </c>
      <c r="M9" s="6">
        <f t="shared" si="7"/>
        <v>0.4</v>
      </c>
    </row>
    <row r="10" spans="1:13" ht="25.2" customHeight="1" x14ac:dyDescent="0.3">
      <c r="A10" s="4" t="s">
        <v>11</v>
      </c>
      <c r="B10" s="1">
        <f t="shared" si="0"/>
        <v>6</v>
      </c>
      <c r="C10" s="5">
        <f t="shared" si="1"/>
        <v>1</v>
      </c>
      <c r="D10" s="1">
        <v>5</v>
      </c>
      <c r="E10" s="6">
        <f t="shared" si="2"/>
        <v>0.83333333333333337</v>
      </c>
      <c r="F10" s="1">
        <v>1</v>
      </c>
      <c r="G10" s="6">
        <f t="shared" si="3"/>
        <v>0.16666666666666666</v>
      </c>
      <c r="H10" s="1">
        <f t="shared" si="4"/>
        <v>18</v>
      </c>
      <c r="I10" s="5">
        <f t="shared" si="5"/>
        <v>1</v>
      </c>
      <c r="J10" s="1">
        <v>11</v>
      </c>
      <c r="K10" s="6">
        <f t="shared" si="6"/>
        <v>0.61111111111111116</v>
      </c>
      <c r="L10" s="1">
        <v>7</v>
      </c>
      <c r="M10" s="6">
        <f t="shared" si="7"/>
        <v>0.3888888888888889</v>
      </c>
    </row>
    <row r="11" spans="1:13" ht="24.75" customHeight="1" x14ac:dyDescent="0.3">
      <c r="A11" s="4" t="s">
        <v>12</v>
      </c>
      <c r="B11" s="1">
        <f t="shared" si="0"/>
        <v>7</v>
      </c>
      <c r="C11" s="5">
        <f t="shared" si="1"/>
        <v>1</v>
      </c>
      <c r="D11" s="1">
        <v>5</v>
      </c>
      <c r="E11" s="6">
        <f t="shared" si="2"/>
        <v>0.7142857142857143</v>
      </c>
      <c r="F11" s="1">
        <v>2</v>
      </c>
      <c r="G11" s="6">
        <f t="shared" si="3"/>
        <v>0.2857142857142857</v>
      </c>
      <c r="H11" s="1">
        <f t="shared" si="4"/>
        <v>18</v>
      </c>
      <c r="I11" s="5">
        <f t="shared" si="5"/>
        <v>1</v>
      </c>
      <c r="J11" s="1">
        <v>11</v>
      </c>
      <c r="K11" s="6">
        <f t="shared" si="6"/>
        <v>0.61111111111111116</v>
      </c>
      <c r="L11" s="1">
        <v>7</v>
      </c>
      <c r="M11" s="6">
        <f t="shared" si="7"/>
        <v>0.3888888888888889</v>
      </c>
    </row>
    <row r="12" spans="1:13" ht="24.75" customHeight="1" x14ac:dyDescent="0.3">
      <c r="A12" s="4" t="s">
        <v>13</v>
      </c>
      <c r="B12" s="1">
        <f t="shared" si="0"/>
        <v>7</v>
      </c>
      <c r="C12" s="5">
        <f t="shared" si="1"/>
        <v>1</v>
      </c>
      <c r="D12" s="1">
        <v>5</v>
      </c>
      <c r="E12" s="6">
        <f t="shared" si="2"/>
        <v>0.7142857142857143</v>
      </c>
      <c r="F12" s="1">
        <v>2</v>
      </c>
      <c r="G12" s="6">
        <f t="shared" si="3"/>
        <v>0.2857142857142857</v>
      </c>
      <c r="H12" s="1">
        <f t="shared" si="4"/>
        <v>17</v>
      </c>
      <c r="I12" s="5">
        <f t="shared" si="5"/>
        <v>1</v>
      </c>
      <c r="J12" s="1">
        <v>10</v>
      </c>
      <c r="K12" s="6">
        <f t="shared" si="6"/>
        <v>0.58823529411764708</v>
      </c>
      <c r="L12" s="1">
        <v>7</v>
      </c>
      <c r="M12" s="6">
        <f t="shared" si="7"/>
        <v>0.41176470588235292</v>
      </c>
    </row>
    <row r="13" spans="1:13" ht="25.55" customHeight="1" x14ac:dyDescent="0.3">
      <c r="A13" s="4" t="s">
        <v>14</v>
      </c>
      <c r="B13" s="1">
        <f t="shared" si="0"/>
        <v>7</v>
      </c>
      <c r="C13" s="5">
        <f t="shared" si="1"/>
        <v>1</v>
      </c>
      <c r="D13" s="1">
        <v>5</v>
      </c>
      <c r="E13" s="6">
        <f t="shared" si="2"/>
        <v>0.7142857142857143</v>
      </c>
      <c r="F13" s="1">
        <v>2</v>
      </c>
      <c r="G13" s="6">
        <f t="shared" si="3"/>
        <v>0.2857142857142857</v>
      </c>
      <c r="H13" s="1">
        <f t="shared" si="4"/>
        <v>18</v>
      </c>
      <c r="I13" s="5">
        <f t="shared" si="5"/>
        <v>1</v>
      </c>
      <c r="J13" s="1">
        <v>10</v>
      </c>
      <c r="K13" s="6">
        <f t="shared" si="6"/>
        <v>0.55555555555555558</v>
      </c>
      <c r="L13" s="1">
        <v>8</v>
      </c>
      <c r="M13" s="6">
        <f t="shared" si="7"/>
        <v>0.44444444444444442</v>
      </c>
    </row>
    <row r="14" spans="1:13" ht="25.55" customHeight="1" x14ac:dyDescent="0.3">
      <c r="A14" s="4" t="s">
        <v>16</v>
      </c>
      <c r="B14" s="1">
        <f>SUM(D14+F14)</f>
        <v>7</v>
      </c>
      <c r="C14" s="5">
        <f t="shared" ref="C14:C19" si="8">E14+G14</f>
        <v>1</v>
      </c>
      <c r="D14" s="1">
        <v>4</v>
      </c>
      <c r="E14" s="6">
        <f t="shared" ref="E14:E19" si="9">SUM(D14/B14)</f>
        <v>0.5714285714285714</v>
      </c>
      <c r="F14" s="1">
        <v>3</v>
      </c>
      <c r="G14" s="6">
        <f t="shared" ref="G14:G19" si="10">SUM(F14/B14)</f>
        <v>0.42857142857142855</v>
      </c>
      <c r="H14" s="1">
        <f>SUM(J14+L14)</f>
        <v>16</v>
      </c>
      <c r="I14" s="5">
        <f t="shared" ref="I14:I19" si="11">K14+M14</f>
        <v>1</v>
      </c>
      <c r="J14" s="1">
        <v>9</v>
      </c>
      <c r="K14" s="6">
        <f t="shared" ref="K14:K19" si="12">SUM(J14/H14)</f>
        <v>0.5625</v>
      </c>
      <c r="L14" s="1">
        <v>7</v>
      </c>
      <c r="M14" s="6">
        <f t="shared" ref="M14:M19" si="13">SUM(L14/H14)</f>
        <v>0.4375</v>
      </c>
    </row>
    <row r="15" spans="1:13" ht="25.55" customHeight="1" x14ac:dyDescent="0.3">
      <c r="A15" s="4" t="s">
        <v>17</v>
      </c>
      <c r="B15" s="1">
        <f>SUM(D15+F15)</f>
        <v>7</v>
      </c>
      <c r="C15" s="5">
        <f t="shared" si="8"/>
        <v>1</v>
      </c>
      <c r="D15" s="1">
        <v>4</v>
      </c>
      <c r="E15" s="6">
        <f t="shared" si="9"/>
        <v>0.5714285714285714</v>
      </c>
      <c r="F15" s="1">
        <v>3</v>
      </c>
      <c r="G15" s="6">
        <f t="shared" si="10"/>
        <v>0.42857142857142855</v>
      </c>
      <c r="H15" s="1">
        <f>SUM(J15+L15)</f>
        <v>16</v>
      </c>
      <c r="I15" s="5">
        <f t="shared" si="11"/>
        <v>1</v>
      </c>
      <c r="J15" s="1">
        <v>10</v>
      </c>
      <c r="K15" s="6">
        <f t="shared" si="12"/>
        <v>0.625</v>
      </c>
      <c r="L15" s="1">
        <v>6</v>
      </c>
      <c r="M15" s="6">
        <f t="shared" si="13"/>
        <v>0.375</v>
      </c>
    </row>
    <row r="16" spans="1:13" ht="25.55" customHeight="1" x14ac:dyDescent="0.3">
      <c r="A16" s="4" t="s">
        <v>21</v>
      </c>
      <c r="B16" s="1">
        <f>SUM(D16+F16)</f>
        <v>8</v>
      </c>
      <c r="C16" s="5">
        <f t="shared" si="8"/>
        <v>1</v>
      </c>
      <c r="D16" s="1">
        <v>5</v>
      </c>
      <c r="E16" s="6">
        <f t="shared" si="9"/>
        <v>0.625</v>
      </c>
      <c r="F16" s="1">
        <v>3</v>
      </c>
      <c r="G16" s="6">
        <f t="shared" si="10"/>
        <v>0.375</v>
      </c>
      <c r="H16" s="1">
        <f>SUM(J16+L16)</f>
        <v>17</v>
      </c>
      <c r="I16" s="5">
        <f t="shared" si="11"/>
        <v>1</v>
      </c>
      <c r="J16" s="1">
        <v>12</v>
      </c>
      <c r="K16" s="6">
        <f t="shared" si="12"/>
        <v>0.70588235294117652</v>
      </c>
      <c r="L16" s="1">
        <v>5</v>
      </c>
      <c r="M16" s="6">
        <f t="shared" si="13"/>
        <v>0.29411764705882354</v>
      </c>
    </row>
    <row r="17" spans="1:13" ht="25.55" customHeight="1" x14ac:dyDescent="0.3">
      <c r="A17" s="4" t="s">
        <v>22</v>
      </c>
      <c r="B17" s="1">
        <f>SUM(D17+F17)</f>
        <v>8</v>
      </c>
      <c r="C17" s="5">
        <f t="shared" si="8"/>
        <v>1</v>
      </c>
      <c r="D17" s="1">
        <v>4</v>
      </c>
      <c r="E17" s="6">
        <f t="shared" si="9"/>
        <v>0.5</v>
      </c>
      <c r="F17" s="1">
        <v>4</v>
      </c>
      <c r="G17" s="6">
        <f t="shared" si="10"/>
        <v>0.5</v>
      </c>
      <c r="H17" s="1">
        <f>SUM(J17+L17)</f>
        <v>18</v>
      </c>
      <c r="I17" s="5">
        <f t="shared" si="11"/>
        <v>1</v>
      </c>
      <c r="J17" s="1">
        <v>13</v>
      </c>
      <c r="K17" s="6">
        <f t="shared" si="12"/>
        <v>0.72222222222222221</v>
      </c>
      <c r="L17" s="1">
        <v>5</v>
      </c>
      <c r="M17" s="6">
        <f t="shared" si="13"/>
        <v>0.27777777777777779</v>
      </c>
    </row>
    <row r="18" spans="1:13" ht="25.55" customHeight="1" x14ac:dyDescent="0.3">
      <c r="A18" s="4" t="s">
        <v>23</v>
      </c>
      <c r="B18" s="1">
        <v>8</v>
      </c>
      <c r="C18" s="5">
        <f t="shared" si="8"/>
        <v>1</v>
      </c>
      <c r="D18" s="1">
        <v>4</v>
      </c>
      <c r="E18" s="6">
        <f t="shared" si="9"/>
        <v>0.5</v>
      </c>
      <c r="F18" s="1">
        <v>4</v>
      </c>
      <c r="G18" s="6">
        <f t="shared" si="10"/>
        <v>0.5</v>
      </c>
      <c r="H18" s="1">
        <v>17</v>
      </c>
      <c r="I18" s="5">
        <f t="shared" si="11"/>
        <v>1</v>
      </c>
      <c r="J18" s="1">
        <v>13</v>
      </c>
      <c r="K18" s="6">
        <f t="shared" si="12"/>
        <v>0.76470588235294112</v>
      </c>
      <c r="L18" s="1">
        <v>4</v>
      </c>
      <c r="M18" s="6">
        <f t="shared" si="13"/>
        <v>0.23529411764705882</v>
      </c>
    </row>
    <row r="19" spans="1:13" ht="25.55" customHeight="1" x14ac:dyDescent="0.3">
      <c r="A19" s="4" t="s">
        <v>24</v>
      </c>
      <c r="B19" s="1">
        <v>9</v>
      </c>
      <c r="C19" s="5">
        <f t="shared" si="8"/>
        <v>1</v>
      </c>
      <c r="D19" s="1">
        <v>5</v>
      </c>
      <c r="E19" s="6">
        <f t="shared" si="9"/>
        <v>0.55555555555555558</v>
      </c>
      <c r="F19" s="1">
        <v>4</v>
      </c>
      <c r="G19" s="6">
        <f t="shared" si="10"/>
        <v>0.44444444444444442</v>
      </c>
      <c r="H19" s="1">
        <v>17</v>
      </c>
      <c r="I19" s="5">
        <f t="shared" si="11"/>
        <v>1</v>
      </c>
      <c r="J19" s="1">
        <v>13</v>
      </c>
      <c r="K19" s="6">
        <f t="shared" si="12"/>
        <v>0.76470588235294112</v>
      </c>
      <c r="L19" s="1">
        <v>4</v>
      </c>
      <c r="M19" s="6">
        <f t="shared" si="13"/>
        <v>0.23529411764705882</v>
      </c>
    </row>
    <row r="20" spans="1:13" ht="25.55" customHeight="1" x14ac:dyDescent="0.3">
      <c r="A20" s="4" t="s">
        <v>25</v>
      </c>
      <c r="B20" s="1">
        <v>9</v>
      </c>
      <c r="C20" s="5">
        <f t="shared" ref="C20" si="14">E20+G20</f>
        <v>1</v>
      </c>
      <c r="D20" s="1">
        <v>5</v>
      </c>
      <c r="E20" s="6">
        <f t="shared" ref="E20" si="15">SUM(D20/B20)</f>
        <v>0.55555555555555558</v>
      </c>
      <c r="F20" s="1">
        <v>4</v>
      </c>
      <c r="G20" s="6">
        <f t="shared" ref="G20" si="16">SUM(F20/B20)</f>
        <v>0.44444444444444442</v>
      </c>
      <c r="H20" s="1">
        <v>18</v>
      </c>
      <c r="I20" s="5">
        <f t="shared" ref="I20" si="17">K20+M20</f>
        <v>1</v>
      </c>
      <c r="J20" s="1">
        <v>14</v>
      </c>
      <c r="K20" s="6">
        <f t="shared" ref="K20" si="18">SUM(J20/H20)</f>
        <v>0.77777777777777779</v>
      </c>
      <c r="L20" s="1">
        <v>4</v>
      </c>
      <c r="M20" s="6">
        <f t="shared" ref="M20" si="19">SUM(L20/H20)</f>
        <v>0.22222222222222221</v>
      </c>
    </row>
    <row r="21" spans="1:13" ht="20.3" customHeight="1" x14ac:dyDescent="0.3">
      <c r="A21" s="12" t="s">
        <v>3</v>
      </c>
      <c r="B21" s="12"/>
      <c r="C21" s="13"/>
      <c r="D21" s="12"/>
      <c r="E21" s="14"/>
      <c r="F21" s="12"/>
      <c r="G21" s="14"/>
    </row>
    <row r="22" spans="1:13" ht="154.5" customHeight="1" x14ac:dyDescent="0.3">
      <c r="A22" s="22" t="s">
        <v>26</v>
      </c>
      <c r="B22" s="22"/>
      <c r="C22" s="22"/>
      <c r="D22" s="22"/>
      <c r="E22" s="22"/>
      <c r="F22" s="22"/>
      <c r="G22" s="22"/>
      <c r="H22" s="23"/>
      <c r="I22" s="24"/>
      <c r="J22" s="23"/>
      <c r="K22" s="25"/>
      <c r="L22" s="23"/>
      <c r="M22" s="25"/>
    </row>
  </sheetData>
  <mergeCells count="11">
    <mergeCell ref="A22:M22"/>
    <mergeCell ref="H4:I4"/>
    <mergeCell ref="F4:G4"/>
    <mergeCell ref="L4:M4"/>
    <mergeCell ref="A1:M1"/>
    <mergeCell ref="A3:A5"/>
    <mergeCell ref="B3:G3"/>
    <mergeCell ref="H3:M3"/>
    <mergeCell ref="B4:C4"/>
    <mergeCell ref="D4:E4"/>
    <mergeCell ref="J4:K4"/>
  </mergeCells>
  <phoneticPr fontId="2" type="noConversion"/>
  <printOptions horizontalCentered="1"/>
  <pageMargins left="0.39370078740157483" right="0.39370078740157483" top="0.59055118110236227" bottom="0.59055118110236227"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表4-本會現有副首長、幕僚長、一級主管、二級主管性別比例</vt:lpstr>
      <vt:lpstr>'表4-本會現有副首長、幕僚長、一級主管、二級主管性別比例'!Print_Area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2020-03-26T08:07:04Z</cp:lastPrinted>
  <dcterms:created xsi:type="dcterms:W3CDTF">2013-07-15T02:01:20Z</dcterms:created>
  <dcterms:modified xsi:type="dcterms:W3CDTF">2025-04-18T09:28:27Z</dcterms:modified>
</cp:coreProperties>
</file>