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71CDD208-9FAC-4E96-A7BA-157F6920FCB8}" xr6:coauthVersionLast="47" xr6:coauthVersionMax="47" xr10:uidLastSave="{00000000-0000-0000-0000-000000000000}"/>
  <bookViews>
    <workbookView xWindow="-118" yWindow="-118" windowWidth="25370" windowHeight="13759" tabRatio="772" xr2:uid="{746B1BDF-AA9F-4861-9189-3C8AEB2615B6}"/>
  </bookViews>
  <sheets>
    <sheet name="表1-本會員工(含技工、工友、駕駛、約聘僱人員)人數及性別比例" sheetId="6" r:id="rId1"/>
  </sheets>
  <definedNames>
    <definedName name="_xlnm.Print_Area" localSheetId="0">'表1-本會員工(含技工、工友、駕駛、約聘僱人員)人數及性別比例'!$A$1:$I$21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6" l="1"/>
  <c r="E19" i="6"/>
  <c r="H18" i="6"/>
  <c r="E18" i="6"/>
  <c r="H17" i="6"/>
  <c r="E17" i="6"/>
  <c r="B16" i="6"/>
  <c r="H16" i="6"/>
  <c r="B15" i="6"/>
  <c r="H15" i="6" s="1"/>
  <c r="E15" i="6"/>
  <c r="B14" i="6"/>
  <c r="H14" i="6" s="1"/>
  <c r="B13" i="6"/>
  <c r="H13" i="6"/>
  <c r="B5" i="6"/>
  <c r="H5" i="6" s="1"/>
  <c r="E5" i="6"/>
  <c r="C5" i="6" s="1"/>
  <c r="B9" i="6"/>
  <c r="H9" i="6" s="1"/>
  <c r="E9" i="6"/>
  <c r="C9" i="6" s="1"/>
  <c r="B12" i="6"/>
  <c r="H12" i="6" s="1"/>
  <c r="E12" i="6"/>
  <c r="C12" i="6" s="1"/>
  <c r="B11" i="6"/>
  <c r="E11" i="6"/>
  <c r="B10" i="6"/>
  <c r="E10" i="6" s="1"/>
  <c r="H10" i="6"/>
  <c r="B8" i="6"/>
  <c r="H8" i="6" s="1"/>
  <c r="B7" i="6"/>
  <c r="H7" i="6"/>
  <c r="B6" i="6"/>
  <c r="H6" i="6" s="1"/>
  <c r="E6" i="6"/>
  <c r="C6" i="6" s="1"/>
  <c r="E7" i="6"/>
  <c r="C7" i="6" s="1"/>
  <c r="E13" i="6"/>
  <c r="C13" i="6" s="1"/>
  <c r="E16" i="6"/>
  <c r="C16" i="6"/>
  <c r="H11" i="6"/>
  <c r="C11" i="6" s="1"/>
  <c r="C10" i="6" l="1"/>
  <c r="C15" i="6"/>
  <c r="C17" i="6"/>
  <c r="E14" i="6"/>
  <c r="C14" i="6" s="1"/>
  <c r="E8" i="6"/>
  <c r="C8" i="6" s="1"/>
</calcChain>
</file>

<file path=xl/sharedStrings.xml><?xml version="1.0" encoding="utf-8"?>
<sst xmlns="http://schemas.openxmlformats.org/spreadsheetml/2006/main" count="32" uniqueCount="27">
  <si>
    <r>
      <t>99年</t>
    </r>
    <r>
      <rPr>
        <sz val="11"/>
        <rFont val="新細明體"/>
        <family val="1"/>
        <charset val="136"/>
      </rPr>
      <t/>
    </r>
  </si>
  <si>
    <r>
      <t>100年</t>
    </r>
    <r>
      <rPr>
        <sz val="11"/>
        <rFont val="新細明體"/>
        <family val="1"/>
        <charset val="136"/>
      </rPr>
      <t/>
    </r>
  </si>
  <si>
    <t>年別</t>
    <phoneticPr fontId="3" type="noConversion"/>
  </si>
  <si>
    <t>總計</t>
    <phoneticPr fontId="3" type="noConversion"/>
  </si>
  <si>
    <t>男</t>
    <phoneticPr fontId="3" type="noConversion"/>
  </si>
  <si>
    <t>女</t>
    <phoneticPr fontId="3" type="noConversion"/>
  </si>
  <si>
    <t>人數(人)</t>
    <phoneticPr fontId="3" type="noConversion"/>
  </si>
  <si>
    <t>比例(%)</t>
    <phoneticPr fontId="3" type="noConversion"/>
  </si>
  <si>
    <t>101年</t>
    <phoneticPr fontId="3" type="noConversion"/>
  </si>
  <si>
    <t>資料來源：人事室</t>
    <phoneticPr fontId="3" type="noConversion"/>
  </si>
  <si>
    <t>本會員工(含技工、工友、駕駛、約聘僱人員)人數及性別比例</t>
    <phoneticPr fontId="3" type="noConversion"/>
  </si>
  <si>
    <t>表1</t>
    <phoneticPr fontId="3" type="noConversion"/>
  </si>
  <si>
    <t>102年</t>
    <phoneticPr fontId="3" type="noConversion"/>
  </si>
  <si>
    <t>103年</t>
    <phoneticPr fontId="3" type="noConversion"/>
  </si>
  <si>
    <t>104年</t>
    <phoneticPr fontId="3" type="noConversion"/>
  </si>
  <si>
    <t>105年</t>
  </si>
  <si>
    <t>106年</t>
    <phoneticPr fontId="3" type="noConversion"/>
  </si>
  <si>
    <t>107年</t>
    <phoneticPr fontId="3" type="noConversion"/>
  </si>
  <si>
    <t>108年</t>
    <phoneticPr fontId="3" type="noConversion"/>
  </si>
  <si>
    <t>109年</t>
  </si>
  <si>
    <t>110年</t>
    <phoneticPr fontId="3" type="noConversion"/>
  </si>
  <si>
    <t>111年</t>
  </si>
  <si>
    <t>月均加班時數(時)</t>
    <phoneticPr fontId="3" type="noConversion"/>
  </si>
  <si>
    <t>備註：
1.性別資料使用：本會員工包含職員、約聘僱、技工、工友、駕駛，其中職員及聘用人員部分係業務承辦之主要人力，須因應本會業務性質進用具工程、土木、水利、經建、法制等專業背景人員，其中工程專業人員以男性居多，至女性人員以經建、法制及行政專業居多，另本會聘用人員以女性居多、技工、工友、駕駛則以男性居多，本會整體男女比例近年穩定維持約6：4之比例。另因應112年公務員加班時數新制，為了解本會不同性別加班情形，爰增加月均加班時數之複分類(105年以前差勤系統無資料，爰未提供)。
2.應用深化：受限於政府人事法制，在相關職缺公告及進用時均不得限制性別，惟本會各類人員之男女比例可做為本會規劃相關委員會委員組成（如人事甄審考績委員會、聘用人員考核委員會）人數及比例之參據。
3.未進行國際性別統計比較原因說明：茲考量其他國家政府組織型態、功能任務迥異，爰未能就與本會業務性質與角色功能完全相同之國外政府機關進行國際比較。</t>
    <phoneticPr fontId="3" type="noConversion"/>
  </si>
  <si>
    <t>112年</t>
  </si>
  <si>
    <t>113年</t>
  </si>
  <si>
    <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</si>
</sst>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_ "/>
  </numFmts>
  <fonts count="30"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b/>
      <sz val="16"/>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b/>
      <sz val="11"/>
      <name val="標楷體"/>
      <family val="4"/>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5" fillId="16" borderId="0" applyNumberFormat="0" applyBorder="0" applyAlignment="0" applyProtection="0">
      <alignment vertical="center"/>
    </xf>
    <xf numFmtId="0" fontId="16" fillId="0" borderId="1" applyNumberFormat="0" applyFill="0" applyAlignment="0" applyProtection="0">
      <alignment vertical="center"/>
    </xf>
    <xf numFmtId="0" fontId="17" fillId="4" borderId="0" applyNumberFormat="0" applyBorder="0" applyAlignment="0" applyProtection="0">
      <alignment vertical="center"/>
    </xf>
    <xf numFmtId="9" fontId="1" fillId="0" borderId="0" applyFont="0" applyFill="0" applyBorder="0" applyAlignment="0" applyProtection="0"/>
    <xf numFmtId="0" fontId="18" fillId="17" borderId="2" applyNumberFormat="0" applyAlignment="0" applyProtection="0">
      <alignment vertical="center"/>
    </xf>
    <xf numFmtId="0" fontId="19" fillId="0" borderId="3" applyNumberFormat="0" applyFill="0" applyAlignment="0" applyProtection="0">
      <alignment vertical="center"/>
    </xf>
    <xf numFmtId="0" fontId="14" fillId="18" borderId="4" applyNumberFormat="0" applyFont="0" applyAlignment="0" applyProtection="0">
      <alignment vertical="center"/>
    </xf>
    <xf numFmtId="0" fontId="20" fillId="0" borderId="0" applyNumberFormat="0" applyFill="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22"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7" borderId="2" applyNumberFormat="0" applyAlignment="0" applyProtection="0">
      <alignment vertical="center"/>
    </xf>
    <xf numFmtId="0" fontId="26" fillId="17" borderId="8" applyNumberFormat="0" applyAlignment="0" applyProtection="0">
      <alignment vertical="center"/>
    </xf>
    <xf numFmtId="0" fontId="27" fillId="23" borderId="9" applyNumberFormat="0" applyAlignment="0" applyProtection="0">
      <alignment vertical="center"/>
    </xf>
    <xf numFmtId="0" fontId="28" fillId="3" borderId="0" applyNumberFormat="0" applyBorder="0" applyAlignment="0" applyProtection="0">
      <alignment vertical="center"/>
    </xf>
    <xf numFmtId="0" fontId="11" fillId="0" borderId="0" applyNumberFormat="0" applyFill="0" applyBorder="0" applyAlignment="0" applyProtection="0">
      <alignment vertical="center"/>
    </xf>
  </cellStyleXfs>
  <cellXfs count="3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8" fillId="0" borderId="0" xfId="0" applyFont="1"/>
    <xf numFmtId="0" fontId="10"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176"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applyAlignment="1">
      <alignment horizontal="center"/>
    </xf>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176" fontId="29" fillId="0" borderId="10" xfId="0" applyNumberFormat="1" applyFont="1" applyBorder="1" applyAlignment="1">
      <alignment horizontal="center" vertical="center" wrapText="1"/>
    </xf>
    <xf numFmtId="177" fontId="29" fillId="0" borderId="10" xfId="0" applyNumberFormat="1" applyFont="1" applyBorder="1" applyAlignment="1">
      <alignment horizontal="center"/>
    </xf>
    <xf numFmtId="0" fontId="4" fillId="0" borderId="0" xfId="0" applyFont="1" applyAlignment="1">
      <alignment horizontal="center" vertical="center"/>
    </xf>
    <xf numFmtId="0" fontId="4" fillId="0" borderId="0" xfId="0" quotePrefix="1" applyFont="1" applyAlignment="1">
      <alignment horizontal="center" vertical="center"/>
    </xf>
    <xf numFmtId="0" fontId="0" fillId="0" borderId="0" xfId="0" applyAlignment="1">
      <alignment horizontal="center" vertical="center"/>
    </xf>
    <xf numFmtId="0" fontId="9" fillId="0" borderId="11" xfId="0" applyFont="1" applyBorder="1" applyAlignment="1">
      <alignment horizontal="right" vertical="center"/>
    </xf>
    <xf numFmtId="0" fontId="9" fillId="0" borderId="11" xfId="0" quotePrefix="1" applyFont="1" applyBorder="1" applyAlignment="1">
      <alignment horizontal="right" vertical="center"/>
    </xf>
    <xf numFmtId="0" fontId="0" fillId="0" borderId="11" xfId="0" applyBorder="1" applyAlignment="1">
      <alignment horizontal="right" vertical="center"/>
    </xf>
    <xf numFmtId="0" fontId="6" fillId="0" borderId="0" xfId="0" applyFont="1" applyAlignment="1">
      <alignment vertical="top" wrapText="1"/>
    </xf>
    <xf numFmtId="0" fontId="0" fillId="0" borderId="0" xfId="0" applyAlignment="1">
      <alignment vertical="top"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0" fillId="0" borderId="10" xfId="0" applyBorder="1" applyAlignment="1">
      <alignment horizontal="center" vertical="center"/>
    </xf>
    <xf numFmtId="0" fontId="0" fillId="0" borderId="0" xfId="0" applyFont="1"/>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8D3C7-A4DB-4315-890E-E53CCB5ABFB8}">
  <sheetPr>
    <tabColor indexed="42"/>
    <pageSetUpPr fitToPage="1"/>
  </sheetPr>
  <dimension ref="A1:P21"/>
  <sheetViews>
    <sheetView tabSelected="1" view="pageBreakPreview" topLeftCell="A3" zoomScale="130" zoomScaleNormal="130" zoomScaleSheetLayoutView="130" workbookViewId="0">
      <selection activeCell="Q6" sqref="Q6"/>
    </sheetView>
  </sheetViews>
  <sheetFormatPr defaultColWidth="8.875" defaultRowHeight="16.399999999999999" x14ac:dyDescent="0.3"/>
  <cols>
    <col min="1" max="1" width="12" style="14" customWidth="1"/>
    <col min="2" max="2" width="10.75" style="2" customWidth="1"/>
    <col min="3" max="3" width="10.75" style="15" customWidth="1"/>
    <col min="4" max="4" width="10.75" style="2" customWidth="1"/>
    <col min="5" max="5" width="10.75" style="16" customWidth="1"/>
    <col min="6" max="6" width="13.125" style="16" customWidth="1"/>
    <col min="7" max="7" width="10.75" style="2" customWidth="1"/>
    <col min="8" max="8" width="10.75" style="16" customWidth="1"/>
    <col min="9" max="9" width="13.75" style="16" customWidth="1"/>
    <col min="10" max="10" width="2.375" style="2" customWidth="1"/>
    <col min="11" max="16384" width="8.875" style="2"/>
  </cols>
  <sheetData>
    <row r="1" spans="1:16" s="6" customFormat="1" ht="22.25" x14ac:dyDescent="0.4">
      <c r="A1" s="19" t="s">
        <v>10</v>
      </c>
      <c r="B1" s="20"/>
      <c r="C1" s="20"/>
      <c r="D1" s="20"/>
      <c r="E1" s="20"/>
      <c r="F1" s="20"/>
      <c r="G1" s="20"/>
      <c r="H1" s="20"/>
      <c r="I1" s="21"/>
    </row>
    <row r="2" spans="1:16" s="7" customFormat="1" x14ac:dyDescent="0.3">
      <c r="A2" s="22" t="s">
        <v>11</v>
      </c>
      <c r="B2" s="23"/>
      <c r="C2" s="23"/>
      <c r="D2" s="23"/>
      <c r="E2" s="23"/>
      <c r="F2" s="23"/>
      <c r="G2" s="23"/>
      <c r="H2" s="23"/>
      <c r="I2" s="24"/>
    </row>
    <row r="3" spans="1:16" x14ac:dyDescent="0.3">
      <c r="A3" s="27" t="s">
        <v>2</v>
      </c>
      <c r="B3" s="28" t="s">
        <v>3</v>
      </c>
      <c r="C3" s="28"/>
      <c r="D3" s="28" t="s">
        <v>4</v>
      </c>
      <c r="E3" s="28"/>
      <c r="F3" s="29"/>
      <c r="G3" s="28" t="s">
        <v>5</v>
      </c>
      <c r="H3" s="28"/>
      <c r="I3" s="29"/>
    </row>
    <row r="4" spans="1:16" ht="30.15" x14ac:dyDescent="0.3">
      <c r="A4" s="27"/>
      <c r="B4" s="3" t="s">
        <v>6</v>
      </c>
      <c r="C4" s="9" t="s">
        <v>7</v>
      </c>
      <c r="D4" s="3" t="s">
        <v>6</v>
      </c>
      <c r="E4" s="10" t="s">
        <v>7</v>
      </c>
      <c r="F4" s="17" t="s">
        <v>22</v>
      </c>
      <c r="G4" s="3" t="s">
        <v>6</v>
      </c>
      <c r="H4" s="10" t="s">
        <v>7</v>
      </c>
      <c r="I4" s="17" t="s">
        <v>22</v>
      </c>
    </row>
    <row r="5" spans="1:16" x14ac:dyDescent="0.3">
      <c r="A5" s="8" t="s">
        <v>0</v>
      </c>
      <c r="B5" s="3">
        <f>SUM(D5+G5)</f>
        <v>208</v>
      </c>
      <c r="C5" s="4">
        <f>E5+H5</f>
        <v>1</v>
      </c>
      <c r="D5" s="3">
        <v>125</v>
      </c>
      <c r="E5" s="5">
        <f>SUM(D5/B5)</f>
        <v>0.60096153846153844</v>
      </c>
      <c r="F5" s="18">
        <v>0</v>
      </c>
      <c r="G5" s="3">
        <v>83</v>
      </c>
      <c r="H5" s="5">
        <f>SUM(G5/B5)</f>
        <v>0.39903846153846156</v>
      </c>
      <c r="I5" s="18">
        <v>0</v>
      </c>
    </row>
    <row r="6" spans="1:16" x14ac:dyDescent="0.3">
      <c r="A6" s="8" t="s">
        <v>1</v>
      </c>
      <c r="B6" s="3">
        <f t="shared" ref="B6:B12" si="0">SUM(D6+G6)</f>
        <v>196</v>
      </c>
      <c r="C6" s="4">
        <f t="shared" ref="C6:C11" si="1">E6+H6</f>
        <v>1</v>
      </c>
      <c r="D6" s="3">
        <v>117</v>
      </c>
      <c r="E6" s="5">
        <f t="shared" ref="E6:E12" si="2">SUM(D6/B6)</f>
        <v>0.59693877551020413</v>
      </c>
      <c r="F6" s="18">
        <v>0</v>
      </c>
      <c r="G6" s="3">
        <v>79</v>
      </c>
      <c r="H6" s="5">
        <f t="shared" ref="H6:H12" si="3">SUM(G6/B6)</f>
        <v>0.40306122448979592</v>
      </c>
      <c r="I6" s="18">
        <v>0</v>
      </c>
    </row>
    <row r="7" spans="1:16" x14ac:dyDescent="0.3">
      <c r="A7" s="8" t="s">
        <v>8</v>
      </c>
      <c r="B7" s="3">
        <f t="shared" si="0"/>
        <v>191</v>
      </c>
      <c r="C7" s="4">
        <f t="shared" si="1"/>
        <v>1</v>
      </c>
      <c r="D7" s="3">
        <v>114</v>
      </c>
      <c r="E7" s="5">
        <f t="shared" si="2"/>
        <v>0.59685863874345546</v>
      </c>
      <c r="F7" s="18">
        <v>0</v>
      </c>
      <c r="G7" s="3">
        <v>77</v>
      </c>
      <c r="H7" s="5">
        <f t="shared" si="3"/>
        <v>0.40314136125654448</v>
      </c>
      <c r="I7" s="18">
        <v>0</v>
      </c>
    </row>
    <row r="8" spans="1:16" x14ac:dyDescent="0.3">
      <c r="A8" s="8" t="s">
        <v>12</v>
      </c>
      <c r="B8" s="3">
        <f t="shared" si="0"/>
        <v>172</v>
      </c>
      <c r="C8" s="4">
        <f t="shared" si="1"/>
        <v>1</v>
      </c>
      <c r="D8" s="3">
        <v>108</v>
      </c>
      <c r="E8" s="5">
        <f t="shared" si="2"/>
        <v>0.62790697674418605</v>
      </c>
      <c r="F8" s="18">
        <v>0</v>
      </c>
      <c r="G8" s="3">
        <v>64</v>
      </c>
      <c r="H8" s="5">
        <f t="shared" si="3"/>
        <v>0.37209302325581395</v>
      </c>
      <c r="I8" s="18">
        <v>0</v>
      </c>
    </row>
    <row r="9" spans="1:16" x14ac:dyDescent="0.3">
      <c r="A9" s="8" t="s">
        <v>13</v>
      </c>
      <c r="B9" s="3">
        <f t="shared" si="0"/>
        <v>161</v>
      </c>
      <c r="C9" s="4">
        <f t="shared" si="1"/>
        <v>1</v>
      </c>
      <c r="D9" s="3">
        <v>101</v>
      </c>
      <c r="E9" s="5">
        <f t="shared" si="2"/>
        <v>0.62732919254658381</v>
      </c>
      <c r="F9" s="18">
        <v>0</v>
      </c>
      <c r="G9" s="3">
        <v>60</v>
      </c>
      <c r="H9" s="5">
        <f t="shared" si="3"/>
        <v>0.37267080745341613</v>
      </c>
      <c r="I9" s="18">
        <v>0</v>
      </c>
    </row>
    <row r="10" spans="1:16" x14ac:dyDescent="0.3">
      <c r="A10" s="8" t="s">
        <v>14</v>
      </c>
      <c r="B10" s="3">
        <f t="shared" si="0"/>
        <v>160</v>
      </c>
      <c r="C10" s="4">
        <f t="shared" si="1"/>
        <v>1</v>
      </c>
      <c r="D10" s="3">
        <v>100</v>
      </c>
      <c r="E10" s="5">
        <f>SUM(D10/B10)</f>
        <v>0.625</v>
      </c>
      <c r="F10" s="18">
        <v>0</v>
      </c>
      <c r="G10" s="3">
        <v>60</v>
      </c>
      <c r="H10" s="5">
        <f>SUM(G10/B10)</f>
        <v>0.375</v>
      </c>
      <c r="I10" s="18">
        <v>0</v>
      </c>
    </row>
    <row r="11" spans="1:16" x14ac:dyDescent="0.3">
      <c r="A11" s="8" t="s">
        <v>15</v>
      </c>
      <c r="B11" s="3">
        <f t="shared" si="0"/>
        <v>154</v>
      </c>
      <c r="C11" s="4">
        <f t="shared" si="1"/>
        <v>1</v>
      </c>
      <c r="D11" s="3">
        <v>97</v>
      </c>
      <c r="E11" s="5">
        <f>SUM(D11/B11)</f>
        <v>0.62987012987012991</v>
      </c>
      <c r="F11" s="18">
        <v>14.6</v>
      </c>
      <c r="G11" s="3">
        <v>57</v>
      </c>
      <c r="H11" s="5">
        <f>SUM(G11/B11)</f>
        <v>0.37012987012987014</v>
      </c>
      <c r="I11" s="18">
        <v>14.6</v>
      </c>
    </row>
    <row r="12" spans="1:16" x14ac:dyDescent="0.3">
      <c r="A12" s="8" t="s">
        <v>16</v>
      </c>
      <c r="B12" s="3">
        <f t="shared" si="0"/>
        <v>157</v>
      </c>
      <c r="C12" s="4">
        <f t="shared" ref="C12:C17" si="4">E12+H12</f>
        <v>1</v>
      </c>
      <c r="D12" s="3">
        <v>97</v>
      </c>
      <c r="E12" s="5">
        <f t="shared" si="2"/>
        <v>0.61783439490445857</v>
      </c>
      <c r="F12" s="18">
        <v>15.8</v>
      </c>
      <c r="G12" s="3">
        <v>60</v>
      </c>
      <c r="H12" s="5">
        <f t="shared" si="3"/>
        <v>0.38216560509554143</v>
      </c>
      <c r="I12" s="18">
        <v>14.7</v>
      </c>
      <c r="P12" s="30" t="s">
        <v>26</v>
      </c>
    </row>
    <row r="13" spans="1:16" x14ac:dyDescent="0.3">
      <c r="A13" s="8" t="s">
        <v>17</v>
      </c>
      <c r="B13" s="3">
        <f>SUM(D13+G13)</f>
        <v>159</v>
      </c>
      <c r="C13" s="4">
        <f t="shared" si="4"/>
        <v>1</v>
      </c>
      <c r="D13" s="3">
        <v>98</v>
      </c>
      <c r="E13" s="5">
        <f t="shared" ref="E13:E19" si="5">SUM(D13/B13)</f>
        <v>0.61635220125786161</v>
      </c>
      <c r="F13" s="18">
        <v>16.600000000000001</v>
      </c>
      <c r="G13" s="3">
        <v>61</v>
      </c>
      <c r="H13" s="5">
        <f t="shared" ref="H13:H19" si="6">SUM(G13/B13)</f>
        <v>0.38364779874213839</v>
      </c>
      <c r="I13" s="18">
        <v>16</v>
      </c>
    </row>
    <row r="14" spans="1:16" x14ac:dyDescent="0.3">
      <c r="A14" s="8" t="s">
        <v>18</v>
      </c>
      <c r="B14" s="3">
        <f>SUM(D14+G14)</f>
        <v>162</v>
      </c>
      <c r="C14" s="4">
        <f t="shared" si="4"/>
        <v>1</v>
      </c>
      <c r="D14" s="3">
        <v>99</v>
      </c>
      <c r="E14" s="5">
        <f t="shared" si="5"/>
        <v>0.61111111111111116</v>
      </c>
      <c r="F14" s="18">
        <v>20</v>
      </c>
      <c r="G14" s="3">
        <v>63</v>
      </c>
      <c r="H14" s="5">
        <f t="shared" si="6"/>
        <v>0.3888888888888889</v>
      </c>
      <c r="I14" s="18">
        <v>16.5</v>
      </c>
    </row>
    <row r="15" spans="1:16" x14ac:dyDescent="0.3">
      <c r="A15" s="8" t="s">
        <v>19</v>
      </c>
      <c r="B15" s="3">
        <f>SUM(D15+G15)</f>
        <v>168</v>
      </c>
      <c r="C15" s="4">
        <f t="shared" si="4"/>
        <v>1</v>
      </c>
      <c r="D15" s="3">
        <v>102</v>
      </c>
      <c r="E15" s="5">
        <f t="shared" si="5"/>
        <v>0.6071428571428571</v>
      </c>
      <c r="F15" s="18">
        <v>19.7</v>
      </c>
      <c r="G15" s="3">
        <v>66</v>
      </c>
      <c r="H15" s="5">
        <f t="shared" si="6"/>
        <v>0.39285714285714285</v>
      </c>
      <c r="I15" s="18">
        <v>15.9</v>
      </c>
    </row>
    <row r="16" spans="1:16" x14ac:dyDescent="0.3">
      <c r="A16" s="8" t="s">
        <v>20</v>
      </c>
      <c r="B16" s="3">
        <f>SUM(D16+G16)</f>
        <v>167</v>
      </c>
      <c r="C16" s="4">
        <f t="shared" si="4"/>
        <v>1</v>
      </c>
      <c r="D16" s="3">
        <v>98</v>
      </c>
      <c r="E16" s="5">
        <f t="shared" si="5"/>
        <v>0.58682634730538918</v>
      </c>
      <c r="F16" s="18">
        <v>21.3</v>
      </c>
      <c r="G16" s="3">
        <v>69</v>
      </c>
      <c r="H16" s="5">
        <f t="shared" si="6"/>
        <v>0.41317365269461076</v>
      </c>
      <c r="I16" s="18">
        <v>14.8</v>
      </c>
    </row>
    <row r="17" spans="1:9" x14ac:dyDescent="0.3">
      <c r="A17" s="8" t="s">
        <v>21</v>
      </c>
      <c r="B17" s="3">
        <v>172</v>
      </c>
      <c r="C17" s="4">
        <f t="shared" si="4"/>
        <v>1</v>
      </c>
      <c r="D17" s="3">
        <v>103</v>
      </c>
      <c r="E17" s="5">
        <f t="shared" si="5"/>
        <v>0.59883720930232553</v>
      </c>
      <c r="F17" s="18">
        <v>22.8</v>
      </c>
      <c r="G17" s="3">
        <v>69</v>
      </c>
      <c r="H17" s="5">
        <f t="shared" si="6"/>
        <v>0.40116279069767441</v>
      </c>
      <c r="I17" s="18">
        <v>15</v>
      </c>
    </row>
    <row r="18" spans="1:9" x14ac:dyDescent="0.3">
      <c r="A18" s="8" t="s">
        <v>24</v>
      </c>
      <c r="B18" s="3">
        <v>163</v>
      </c>
      <c r="C18" s="4">
        <v>1</v>
      </c>
      <c r="D18" s="3">
        <v>97</v>
      </c>
      <c r="E18" s="5">
        <f t="shared" si="5"/>
        <v>0.59509202453987731</v>
      </c>
      <c r="F18" s="18">
        <v>20.6</v>
      </c>
      <c r="G18" s="3">
        <v>66</v>
      </c>
      <c r="H18" s="5">
        <f t="shared" si="6"/>
        <v>0.40490797546012269</v>
      </c>
      <c r="I18" s="18">
        <v>16</v>
      </c>
    </row>
    <row r="19" spans="1:9" x14ac:dyDescent="0.3">
      <c r="A19" s="8" t="s">
        <v>25</v>
      </c>
      <c r="B19" s="3">
        <v>182</v>
      </c>
      <c r="C19" s="4">
        <v>1</v>
      </c>
      <c r="D19" s="3">
        <v>112</v>
      </c>
      <c r="E19" s="5">
        <f t="shared" si="5"/>
        <v>0.61538461538461542</v>
      </c>
      <c r="F19" s="18">
        <v>18.2</v>
      </c>
      <c r="G19" s="3">
        <v>70</v>
      </c>
      <c r="H19" s="5">
        <f t="shared" si="6"/>
        <v>0.38461538461538464</v>
      </c>
      <c r="I19" s="18">
        <v>16.2</v>
      </c>
    </row>
    <row r="20" spans="1:9" ht="19.5" customHeight="1" x14ac:dyDescent="0.3">
      <c r="A20" s="1" t="s">
        <v>9</v>
      </c>
      <c r="B20" s="1"/>
      <c r="C20" s="11"/>
      <c r="D20" s="1"/>
      <c r="E20" s="12"/>
      <c r="F20" s="12"/>
      <c r="G20" s="1"/>
      <c r="H20" s="13"/>
      <c r="I20" s="13"/>
    </row>
    <row r="21" spans="1:9" customFormat="1" ht="187.2" customHeight="1" x14ac:dyDescent="0.3">
      <c r="A21" s="25" t="s">
        <v>23</v>
      </c>
      <c r="B21" s="25"/>
      <c r="C21" s="25"/>
      <c r="D21" s="25"/>
      <c r="E21" s="25"/>
      <c r="F21" s="25"/>
      <c r="G21" s="25"/>
      <c r="H21" s="25"/>
      <c r="I21" s="26"/>
    </row>
  </sheetData>
  <mergeCells count="7">
    <mergeCell ref="A1:I1"/>
    <mergeCell ref="A2:I2"/>
    <mergeCell ref="A21:I21"/>
    <mergeCell ref="A3:A4"/>
    <mergeCell ref="B3:C3"/>
    <mergeCell ref="D3:F3"/>
    <mergeCell ref="G3:I3"/>
  </mergeCells>
  <phoneticPr fontId="3" type="noConversion"/>
  <printOptions horizontalCentered="1"/>
  <pageMargins left="0.39370078740157483" right="0.39370078740157483" top="0.78740157480314965" bottom="0.78740157480314965" header="0.51181102362204722" footer="0.51181102362204722"/>
  <pageSetup paperSize="9" scale="9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表1-本會員工(含技工、工友、駕駛、約聘僱人員)人數及性別比例</vt:lpstr>
      <vt:lpstr>'表1-本會員工(含技工、工友、駕駛、約聘僱人員)人數及性別比例'!Print_Area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2023-04-18T08:31:08Z</cp:lastPrinted>
  <dcterms:created xsi:type="dcterms:W3CDTF">2013-07-15T02:01:20Z</dcterms:created>
  <dcterms:modified xsi:type="dcterms:W3CDTF">2025-04-18T08:28:33Z</dcterms:modified>
</cp:coreProperties>
</file>