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725" yWindow="735" windowWidth="18390" windowHeight="9720" firstSheet="2" activeTab="2"/>
  </bookViews>
  <sheets>
    <sheet name="表1-水利署" sheetId="18" r:id="rId1"/>
    <sheet name="表1-營建署" sheetId="19" r:id="rId2"/>
    <sheet name="標案表" sheetId="25" r:id="rId3"/>
  </sheets>
  <definedNames>
    <definedName name="_xlnm._FilterDatabase" localSheetId="2" hidden="1">標案表!$A$3:$M$49</definedName>
    <definedName name="_xlnm.Print_Titles" localSheetId="2">標案表!$1:$4</definedName>
  </definedNames>
  <calcPr calcId="125725"/>
</workbook>
</file>

<file path=xl/calcChain.xml><?xml version="1.0" encoding="utf-8"?>
<calcChain xmlns="http://schemas.openxmlformats.org/spreadsheetml/2006/main">
  <c r="A48" i="25"/>
  <c r="A49" s="1"/>
  <c r="A6"/>
  <c r="A7" s="1"/>
  <c r="A8" s="1"/>
  <c r="A9" s="1"/>
  <c r="A10" s="1"/>
  <c r="A11" s="1"/>
  <c r="A12" s="1"/>
  <c r="A13" s="1"/>
  <c r="A14" s="1"/>
  <c r="A15" s="1"/>
  <c r="A16"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G11" i="19"/>
  <c r="F11"/>
  <c r="G10"/>
  <c r="F10"/>
  <c r="H10"/>
  <c r="H10" i="18"/>
  <c r="F8" i="19"/>
  <c r="F7"/>
  <c r="F8" i="18"/>
  <c r="F7"/>
  <c r="G11"/>
  <c r="G10"/>
  <c r="F11"/>
  <c r="F10"/>
</calcChain>
</file>

<file path=xl/sharedStrings.xml><?xml version="1.0" encoding="utf-8"?>
<sst xmlns="http://schemas.openxmlformats.org/spreadsheetml/2006/main" count="492" uniqueCount="269">
  <si>
    <t>經濟部水利署</t>
    <phoneticPr fontId="4" type="noConversion"/>
  </si>
  <si>
    <t>執行機關</t>
  </si>
  <si>
    <t>內政部營建署</t>
    <phoneticPr fontId="4" type="noConversion"/>
  </si>
  <si>
    <t>計畫名稱</t>
    <phoneticPr fontId="4" type="noConversion"/>
  </si>
  <si>
    <t>預定目標</t>
    <phoneticPr fontId="4" type="noConversion"/>
  </si>
  <si>
    <t>主辦機關</t>
    <phoneticPr fontId="4" type="noConversion"/>
  </si>
  <si>
    <t>計畫期程</t>
    <phoneticPr fontId="4" type="noConversion"/>
  </si>
  <si>
    <t>主管機關</t>
    <phoneticPr fontId="4" type="noConversion"/>
  </si>
  <si>
    <t>年累計</t>
    <phoneticPr fontId="4" type="noConversion"/>
  </si>
  <si>
    <t>總累計</t>
    <phoneticPr fontId="4" type="noConversion"/>
  </si>
  <si>
    <t>進度差異(百分點)</t>
    <phoneticPr fontId="4" type="noConversion"/>
  </si>
  <si>
    <t>預定進度(%)</t>
    <phoneticPr fontId="4" type="noConversion"/>
  </si>
  <si>
    <t>實際進度(%)</t>
    <phoneticPr fontId="4" type="noConversion"/>
  </si>
  <si>
    <t>年度可支用數(A)</t>
    <phoneticPr fontId="4" type="noConversion"/>
  </si>
  <si>
    <t>預定支用數(C)</t>
    <phoneticPr fontId="4" type="noConversion"/>
  </si>
  <si>
    <t>實際支用數(D)</t>
    <phoneticPr fontId="4" type="noConversion"/>
  </si>
  <si>
    <t>應付未付數(E)</t>
    <phoneticPr fontId="4" type="noConversion"/>
  </si>
  <si>
    <t>執行率(%)
(D+E+F)/C</t>
    <phoneticPr fontId="4" type="noConversion"/>
  </si>
  <si>
    <t>計畫總經費</t>
    <phoneticPr fontId="4" type="noConversion"/>
  </si>
  <si>
    <t>年度預算達成率(%)(D+E+F/A)</t>
    <phoneticPr fontId="4" type="noConversion"/>
  </si>
  <si>
    <t>支用比(%)
(D/C)</t>
    <phoneticPr fontId="4" type="noConversion"/>
  </si>
  <si>
    <r>
      <t xml:space="preserve">                                  預算執行情形 </t>
    </r>
    <r>
      <rPr>
        <sz val="10"/>
        <rFont val="標楷體"/>
        <family val="4"/>
        <charset val="136"/>
      </rPr>
      <t>(單位：千元)</t>
    </r>
    <phoneticPr fontId="4" type="noConversion"/>
  </si>
  <si>
    <r>
      <t xml:space="preserve">                                 計畫總目標 </t>
    </r>
    <r>
      <rPr>
        <sz val="10"/>
        <rFont val="標楷體"/>
        <family val="4"/>
        <charset val="136"/>
      </rPr>
      <t>(GPMnet作業計畫-計畫總目標)</t>
    </r>
    <phoneticPr fontId="4" type="noConversion"/>
  </si>
  <si>
    <r>
      <t xml:space="preserve">                                 年度工作項目 </t>
    </r>
    <r>
      <rPr>
        <sz val="10"/>
        <rFont val="標楷體"/>
        <family val="4"/>
        <charset val="136"/>
      </rPr>
      <t>(GPMnet執行進度-查核點達成情形)</t>
    </r>
    <phoneticPr fontId="4" type="noConversion"/>
  </si>
  <si>
    <r>
      <t xml:space="preserve">                                 年度計畫目標 </t>
    </r>
    <r>
      <rPr>
        <sz val="10"/>
        <rFont val="標楷體"/>
        <family val="4"/>
        <charset val="136"/>
      </rPr>
      <t>(GPMnet執行進度-整體計畫工作項目)</t>
    </r>
    <phoneticPr fontId="4" type="noConversion"/>
  </si>
  <si>
    <t>截至本季實際已達成目標</t>
    <phoneticPr fontId="4" type="noConversion"/>
  </si>
  <si>
    <t>截至本季實際已完成工作項目</t>
    <phoneticPr fontId="4" type="noConversion"/>
  </si>
  <si>
    <t>預定辦理工作項目</t>
    <phoneticPr fontId="4" type="noConversion"/>
  </si>
  <si>
    <t>節餘數(F)</t>
    <phoneticPr fontId="4" type="noConversion"/>
  </si>
  <si>
    <t>流域綜合治理計畫-河川區域排水管理及治理</t>
    <phoneticPr fontId="4" type="noConversion"/>
  </si>
  <si>
    <t>103/01/01~108/12/31</t>
    <phoneticPr fontId="4" type="noConversion"/>
  </si>
  <si>
    <t>經濟部</t>
    <phoneticPr fontId="4" type="noConversion"/>
  </si>
  <si>
    <t>依據水患治理計畫完成之規劃報告所採用的流域整體綜合治水對策，逐步推動「外水不溢堤，內水不入門」的目標，本計畫完成後，計畫範圍內之河川流域及區域排水集水區預計可增加改善約320平方公里(涵蓋雨水下水道、農田排水及水產養殖排水改善範圍)淹水潛勢地區水患程度，增加保護人口約120萬人，減少災害損失。</t>
    <phoneticPr fontId="4" type="noConversion"/>
  </si>
  <si>
    <t>103-108</t>
    <phoneticPr fontId="4" type="noConversion"/>
  </si>
  <si>
    <t>內政部</t>
    <phoneticPr fontId="4" type="noConversion"/>
  </si>
  <si>
    <t xml:space="preserve">1.辦理本計畫第一期治理工程，並以本年度完成堤防護岸施設30公里以上為目標。
2.辦理第一期應急工程，並以本年度完成堤防護岸施設10公里以上為目標。
</t>
    <phoneticPr fontId="4" type="noConversion"/>
  </si>
  <si>
    <t>1.104/03/15：辦理104年應急工程核定事宜。
2.104/03/31：本年度治理工程發包20件。
3.104/05/31：104年應急工程發包20件；本年度治理工程發包30件。
4.104/07/31：104年應急工程發包50件及103年應急工程累積完工50件；本年度治理工程發包40件。
5.104/09/30：第一期應急工程完工60件；本年度治理工程發包50件。
6.104/11/30：第一期應急工程完工70件；本年度治理工程發包60件。
7.104/12/31：第一期應急工程完工100件；本年度治理工程發包70件。</t>
    <phoneticPr fontId="4" type="noConversion"/>
  </si>
  <si>
    <r>
      <t>年度可支用數</t>
    </r>
    <r>
      <rPr>
        <sz val="12"/>
        <rFont val="Times New Roman"/>
        <family val="1"/>
      </rPr>
      <t>(A)</t>
    </r>
    <phoneticPr fontId="4" type="noConversion"/>
  </si>
  <si>
    <r>
      <t>預定進度</t>
    </r>
    <r>
      <rPr>
        <sz val="12"/>
        <rFont val="Times New Roman"/>
        <family val="1"/>
      </rPr>
      <t>(%)</t>
    </r>
    <phoneticPr fontId="4" type="noConversion"/>
  </si>
  <si>
    <r>
      <t>實際進度</t>
    </r>
    <r>
      <rPr>
        <sz val="12"/>
        <rFont val="Times New Roman"/>
        <family val="1"/>
      </rPr>
      <t>(%)</t>
    </r>
    <phoneticPr fontId="4" type="noConversion"/>
  </si>
  <si>
    <r>
      <t>預定支用數</t>
    </r>
    <r>
      <rPr>
        <sz val="12"/>
        <rFont val="Times New Roman"/>
        <family val="1"/>
      </rPr>
      <t>(C)</t>
    </r>
    <phoneticPr fontId="4" type="noConversion"/>
  </si>
  <si>
    <r>
      <t>實際支用數</t>
    </r>
    <r>
      <rPr>
        <sz val="12"/>
        <rFont val="Times New Roman"/>
        <family val="1"/>
      </rPr>
      <t>(D)</t>
    </r>
    <phoneticPr fontId="4" type="noConversion"/>
  </si>
  <si>
    <r>
      <t>應付未付數</t>
    </r>
    <r>
      <rPr>
        <sz val="12"/>
        <rFont val="Times New Roman"/>
        <family val="1"/>
      </rPr>
      <t>(E)</t>
    </r>
    <phoneticPr fontId="4" type="noConversion"/>
  </si>
  <si>
    <r>
      <t>節餘數</t>
    </r>
    <r>
      <rPr>
        <sz val="12"/>
        <rFont val="Times New Roman"/>
        <family val="1"/>
      </rPr>
      <t>(F)</t>
    </r>
    <phoneticPr fontId="4" type="noConversion"/>
  </si>
  <si>
    <r>
      <t>支用比</t>
    </r>
    <r>
      <rPr>
        <sz val="12"/>
        <rFont val="Times New Roman"/>
        <family val="1"/>
      </rPr>
      <t>(%)
(D/C)</t>
    </r>
    <phoneticPr fontId="4" type="noConversion"/>
  </si>
  <si>
    <r>
      <t>執行率</t>
    </r>
    <r>
      <rPr>
        <sz val="12"/>
        <rFont val="Times New Roman"/>
        <family val="1"/>
      </rPr>
      <t>(%)
(D+E+F)/C</t>
    </r>
    <phoneticPr fontId="4" type="noConversion"/>
  </si>
  <si>
    <r>
      <t>年度預算達成率</t>
    </r>
    <r>
      <rPr>
        <sz val="12"/>
        <rFont val="Times New Roman"/>
        <family val="1"/>
      </rPr>
      <t>(%)(D+E+F/A)</t>
    </r>
    <phoneticPr fontId="4" type="noConversion"/>
  </si>
  <si>
    <r>
      <t>流域綜合治理計畫</t>
    </r>
    <r>
      <rPr>
        <sz val="12"/>
        <rFont val="標楷體"/>
        <family val="4"/>
        <charset val="136"/>
      </rPr>
      <t>-雨水下水道</t>
    </r>
    <phoneticPr fontId="4" type="noConversion"/>
  </si>
  <si>
    <r>
      <t xml:space="preserve">                                  </t>
    </r>
    <r>
      <rPr>
        <sz val="12"/>
        <rFont val="標楷體"/>
        <family val="4"/>
        <charset val="136"/>
      </rPr>
      <t>預算執行情形</t>
    </r>
    <r>
      <rPr>
        <sz val="12"/>
        <rFont val="標楷體"/>
        <family val="4"/>
        <charset val="136"/>
      </rPr>
      <t xml:space="preserve"> </t>
    </r>
    <r>
      <rPr>
        <sz val="10"/>
        <rFont val="標楷體"/>
        <family val="4"/>
        <charset val="136"/>
      </rPr>
      <t>(</t>
    </r>
    <r>
      <rPr>
        <sz val="10"/>
        <rFont val="標楷體"/>
        <family val="4"/>
        <charset val="136"/>
      </rPr>
      <t>單位：千元</t>
    </r>
    <r>
      <rPr>
        <sz val="10"/>
        <rFont val="標楷體"/>
        <family val="4"/>
        <charset val="136"/>
      </rPr>
      <t>)</t>
    </r>
    <phoneticPr fontId="4" type="noConversion"/>
  </si>
  <si>
    <r>
      <t>進度差異</t>
    </r>
    <r>
      <rPr>
        <sz val="12"/>
        <rFont val="Times New Roman"/>
        <family val="1"/>
      </rPr>
      <t>(</t>
    </r>
    <r>
      <rPr>
        <sz val="12"/>
        <rFont val="標楷體"/>
        <family val="4"/>
        <charset val="136"/>
      </rPr>
      <t>百分點</t>
    </r>
    <r>
      <rPr>
        <sz val="12"/>
        <rFont val="Times New Roman"/>
        <family val="1"/>
      </rPr>
      <t>)</t>
    </r>
    <phoneticPr fontId="4" type="noConversion"/>
  </si>
  <si>
    <r>
      <t xml:space="preserve">                                 </t>
    </r>
    <r>
      <rPr>
        <sz val="12"/>
        <rFont val="標楷體"/>
        <family val="4"/>
        <charset val="136"/>
      </rPr>
      <t>計畫總目標</t>
    </r>
    <r>
      <rPr>
        <sz val="12"/>
        <rFont val="標楷體"/>
        <family val="4"/>
        <charset val="136"/>
      </rPr>
      <t xml:space="preserve"> </t>
    </r>
    <r>
      <rPr>
        <sz val="10"/>
        <rFont val="標楷體"/>
        <family val="4"/>
        <charset val="136"/>
      </rPr>
      <t>(GPMnet</t>
    </r>
    <r>
      <rPr>
        <sz val="10"/>
        <rFont val="標楷體"/>
        <family val="4"/>
        <charset val="136"/>
      </rPr>
      <t>作業計畫</t>
    </r>
    <r>
      <rPr>
        <sz val="10"/>
        <rFont val="標楷體"/>
        <family val="4"/>
        <charset val="136"/>
      </rPr>
      <t>-</t>
    </r>
    <r>
      <rPr>
        <sz val="10"/>
        <rFont val="標楷體"/>
        <family val="4"/>
        <charset val="136"/>
      </rPr>
      <t>計畫總目標</t>
    </r>
    <r>
      <rPr>
        <sz val="10"/>
        <rFont val="標楷體"/>
        <family val="4"/>
        <charset val="136"/>
      </rPr>
      <t>)</t>
    </r>
    <phoneticPr fontId="4" type="noConversion"/>
  </si>
  <si>
    <r>
      <t>103-108</t>
    </r>
    <r>
      <rPr>
        <sz val="12"/>
        <rFont val="標楷體"/>
        <family val="4"/>
        <charset val="136"/>
      </rPr>
      <t>年效益量化如下</t>
    </r>
    <r>
      <rPr>
        <sz val="12"/>
        <rFont val="標楷體"/>
        <family val="4"/>
        <charset val="136"/>
      </rPr>
      <t xml:space="preserve">:
</t>
    </r>
    <r>
      <rPr>
        <sz val="12"/>
        <rFont val="標楷體"/>
        <family val="4"/>
        <charset val="136"/>
      </rPr>
      <t>（一）增加</t>
    </r>
    <r>
      <rPr>
        <sz val="12"/>
        <rFont val="標楷體"/>
        <family val="4"/>
        <charset val="136"/>
      </rPr>
      <t>136</t>
    </r>
    <r>
      <rPr>
        <sz val="12"/>
        <rFont val="標楷體"/>
        <family val="4"/>
        <charset val="136"/>
      </rPr>
      <t>公里雨水下水道幹線，提升雨水下水道實施率</t>
    </r>
    <r>
      <rPr>
        <sz val="12"/>
        <rFont val="標楷體"/>
        <family val="4"/>
        <charset val="136"/>
      </rPr>
      <t xml:space="preserve">2%
</t>
    </r>
    <r>
      <rPr>
        <sz val="12"/>
        <rFont val="標楷體"/>
        <family val="4"/>
        <charset val="136"/>
      </rPr>
      <t>（二）增加雨水調節池滯洪量約</t>
    </r>
    <r>
      <rPr>
        <sz val="12"/>
        <rFont val="標楷體"/>
        <family val="4"/>
        <charset val="136"/>
      </rPr>
      <t>25</t>
    </r>
    <r>
      <rPr>
        <sz val="12"/>
        <rFont val="標楷體"/>
        <family val="4"/>
        <charset val="136"/>
      </rPr>
      <t>萬</t>
    </r>
    <r>
      <rPr>
        <sz val="12"/>
        <rFont val="標楷體"/>
        <family val="4"/>
        <charset val="136"/>
      </rPr>
      <t>4000</t>
    </r>
    <r>
      <rPr>
        <sz val="12"/>
        <rFont val="標楷體"/>
        <family val="4"/>
        <charset val="136"/>
      </rPr>
      <t>立方公尺
（三）增加都市計畫區保護面積</t>
    </r>
    <r>
      <rPr>
        <sz val="12"/>
        <rFont val="標楷體"/>
        <family val="4"/>
        <charset val="136"/>
      </rPr>
      <t>98</t>
    </r>
    <r>
      <rPr>
        <sz val="12"/>
        <rFont val="標楷體"/>
        <family val="4"/>
        <charset val="136"/>
      </rPr>
      <t>平方公里</t>
    </r>
    <phoneticPr fontId="4" type="noConversion"/>
  </si>
  <si>
    <r>
      <t xml:space="preserve">                                 </t>
    </r>
    <r>
      <rPr>
        <sz val="12"/>
        <rFont val="標楷體"/>
        <family val="4"/>
        <charset val="136"/>
      </rPr>
      <t>年度計畫目標</t>
    </r>
    <r>
      <rPr>
        <sz val="12"/>
        <rFont val="標楷體"/>
        <family val="4"/>
        <charset val="136"/>
      </rPr>
      <t xml:space="preserve"> </t>
    </r>
    <r>
      <rPr>
        <sz val="10"/>
        <rFont val="標楷體"/>
        <family val="4"/>
        <charset val="136"/>
      </rPr>
      <t>(GPMnet</t>
    </r>
    <r>
      <rPr>
        <sz val="10"/>
        <rFont val="標楷體"/>
        <family val="4"/>
        <charset val="136"/>
      </rPr>
      <t>執行進度</t>
    </r>
    <r>
      <rPr>
        <sz val="10"/>
        <rFont val="標楷體"/>
        <family val="4"/>
        <charset val="136"/>
      </rPr>
      <t>-</t>
    </r>
    <r>
      <rPr>
        <sz val="10"/>
        <rFont val="標楷體"/>
        <family val="4"/>
        <charset val="136"/>
      </rPr>
      <t>整體計畫工作項目</t>
    </r>
    <r>
      <rPr>
        <sz val="10"/>
        <rFont val="標楷體"/>
        <family val="4"/>
        <charset val="136"/>
      </rPr>
      <t>)</t>
    </r>
    <phoneticPr fontId="4" type="noConversion"/>
  </si>
  <si>
    <r>
      <t xml:space="preserve">                                 </t>
    </r>
    <r>
      <rPr>
        <sz val="12"/>
        <rFont val="標楷體"/>
        <family val="4"/>
        <charset val="136"/>
      </rPr>
      <t>年度工作項目</t>
    </r>
    <r>
      <rPr>
        <sz val="12"/>
        <rFont val="標楷體"/>
        <family val="4"/>
        <charset val="136"/>
      </rPr>
      <t xml:space="preserve"> </t>
    </r>
    <r>
      <rPr>
        <sz val="10"/>
        <rFont val="標楷體"/>
        <family val="4"/>
        <charset val="136"/>
      </rPr>
      <t>(GPMnet</t>
    </r>
    <r>
      <rPr>
        <sz val="10"/>
        <rFont val="標楷體"/>
        <family val="4"/>
        <charset val="136"/>
      </rPr>
      <t>執行進度</t>
    </r>
    <r>
      <rPr>
        <sz val="10"/>
        <rFont val="標楷體"/>
        <family val="4"/>
        <charset val="136"/>
      </rPr>
      <t>-</t>
    </r>
    <r>
      <rPr>
        <sz val="10"/>
        <rFont val="標楷體"/>
        <family val="4"/>
        <charset val="136"/>
      </rPr>
      <t>查核點達成情形</t>
    </r>
    <r>
      <rPr>
        <sz val="10"/>
        <rFont val="標楷體"/>
        <family val="4"/>
        <charset val="136"/>
      </rPr>
      <t>)</t>
    </r>
    <phoneticPr fontId="4" type="noConversion"/>
  </si>
  <si>
    <r>
      <t>1.</t>
    </r>
    <r>
      <rPr>
        <sz val="12"/>
        <rFont val="標楷體"/>
        <family val="4"/>
        <charset val="136"/>
      </rPr>
      <t>辦理</t>
    </r>
    <r>
      <rPr>
        <sz val="12"/>
        <rFont val="標楷體"/>
        <family val="4"/>
        <charset val="136"/>
      </rPr>
      <t>103</t>
    </r>
    <r>
      <rPr>
        <sz val="12"/>
        <rFont val="標楷體"/>
        <family val="4"/>
        <charset val="136"/>
      </rPr>
      <t>年度年終結算、檢討及工程設計作業</t>
    </r>
    <r>
      <rPr>
        <sz val="12"/>
        <rFont val="標楷體"/>
        <family val="4"/>
        <charset val="136"/>
      </rPr>
      <t xml:space="preserve">。
</t>
    </r>
    <r>
      <rPr>
        <sz val="12"/>
        <rFont val="標楷體"/>
        <family val="4"/>
        <charset val="136"/>
      </rPr>
      <t>2.</t>
    </r>
    <r>
      <rPr>
        <sz val="12"/>
        <rFont val="標楷體"/>
        <family val="4"/>
        <charset val="136"/>
      </rPr>
      <t>辦理工程設計、管線遷移協調會及發包作業</t>
    </r>
    <r>
      <rPr>
        <sz val="12"/>
        <rFont val="標楷體"/>
        <family val="4"/>
        <charset val="136"/>
      </rPr>
      <t xml:space="preserve">。
</t>
    </r>
    <r>
      <rPr>
        <sz val="12"/>
        <rFont val="標楷體"/>
        <family val="4"/>
        <charset val="136"/>
      </rPr>
      <t>3.</t>
    </r>
    <r>
      <rPr>
        <sz val="12"/>
        <rFont val="標楷體"/>
        <family val="4"/>
        <charset val="136"/>
      </rPr>
      <t>召開工程進度管控專案會議</t>
    </r>
    <r>
      <rPr>
        <sz val="12"/>
        <rFont val="標楷體"/>
        <family val="4"/>
        <charset val="136"/>
      </rPr>
      <t xml:space="preserve">。
</t>
    </r>
    <r>
      <rPr>
        <sz val="12"/>
        <rFont val="標楷體"/>
        <family val="4"/>
        <charset val="136"/>
      </rPr>
      <t>4.10</t>
    </r>
    <r>
      <rPr>
        <sz val="12"/>
        <rFont val="標楷體"/>
        <family val="4"/>
        <charset val="136"/>
      </rPr>
      <t>月份預定彰化縣社頭鄉社石路等雨水下水道工程完工。</t>
    </r>
    <phoneticPr fontId="4" type="noConversion"/>
  </si>
  <si>
    <r>
      <t>1.</t>
    </r>
    <r>
      <rPr>
        <sz val="12"/>
        <rFont val="標楷體"/>
        <family val="4"/>
        <charset val="136"/>
      </rPr>
      <t>臺南市新營區南興抽水站撈污機增設工程</t>
    </r>
    <r>
      <rPr>
        <sz val="12"/>
        <rFont val="標楷體"/>
        <family val="4"/>
        <charset val="136"/>
      </rPr>
      <t xml:space="preserve">
</t>
    </r>
    <r>
      <rPr>
        <sz val="12"/>
        <rFont val="標楷體"/>
        <family val="4"/>
        <charset val="136"/>
      </rPr>
      <t>2.</t>
    </r>
    <r>
      <rPr>
        <sz val="12"/>
        <rFont val="標楷體"/>
        <family val="4"/>
        <charset val="136"/>
      </rPr>
      <t>下水道工程</t>
    </r>
    <r>
      <rPr>
        <sz val="12"/>
        <rFont val="標楷體"/>
        <family val="4"/>
        <charset val="136"/>
      </rPr>
      <t>-</t>
    </r>
    <r>
      <rPr>
        <sz val="12"/>
        <rFont val="標楷體"/>
        <family val="4"/>
        <charset val="136"/>
      </rPr>
      <t>雨水下水道</t>
    </r>
    <r>
      <rPr>
        <sz val="12"/>
        <rFont val="標楷體"/>
        <family val="4"/>
        <charset val="136"/>
      </rPr>
      <t>(</t>
    </r>
    <r>
      <rPr>
        <sz val="12"/>
        <rFont val="標楷體"/>
        <family val="4"/>
        <charset val="136"/>
      </rPr>
      <t>修復、重建或新建）建設長度</t>
    </r>
    <r>
      <rPr>
        <sz val="12"/>
        <rFont val="標楷體"/>
        <family val="4"/>
        <charset val="136"/>
      </rPr>
      <t>25,000</t>
    </r>
    <r>
      <rPr>
        <sz val="12"/>
        <rFont val="標楷體"/>
        <family val="4"/>
        <charset val="136"/>
      </rPr>
      <t>公尺。</t>
    </r>
    <r>
      <rPr>
        <sz val="12"/>
        <rFont val="標楷體"/>
        <family val="4"/>
        <charset val="136"/>
      </rPr>
      <t xml:space="preserve">  </t>
    </r>
    <phoneticPr fontId="4" type="noConversion"/>
  </si>
  <si>
    <t>1.治理工程多數尚於測設及施工階段，截至本季已完成約5.5公里。
2.應急工程截至本季已完成約28.7公里。</t>
    <phoneticPr fontId="4" type="noConversion"/>
  </si>
  <si>
    <t>1.104年應急工程已於104年4月10日核定。
2.103年應急工程69件已全數發包，其中65件已完工。
3.104年應急工程99件已發包98件，其中12件已完工。
4.治理工程290件已發包90件，其中17件已完工。</t>
    <phoneticPr fontId="4" type="noConversion"/>
  </si>
  <si>
    <t xml:space="preserve">下水道工程-雨水下水道(修復、重建或新建）建設長度15,542公尺。  </t>
    <phoneticPr fontId="4" type="noConversion"/>
  </si>
  <si>
    <t xml:space="preserve">1.內政部業於104年9月11日辦理104年度部會管制施政計畫之「流域綜合治理計畫-雨水下水道」期中查證作業。
2.完成雨水下水道建設長度15,542公尺。
3.104年9月23日辦理「雲林縣斗南鎮三和街雨水下水道改善工程」工程抽查及「臺南市永康區大灣東路TC幹線雨水下水道工程」工程督導；104年9月24日辦理「彰化縣鹿港鎮丙幹線增設箱涵暨出口改善及E幹線出口閘門改善工程」工程督導。  </t>
    <phoneticPr fontId="4" type="noConversion"/>
  </si>
  <si>
    <r>
      <t>流域綜合治理計畫截至</t>
    </r>
    <r>
      <rPr>
        <b/>
        <u/>
        <sz val="18"/>
        <color indexed="10"/>
        <rFont val="標楷體"/>
        <family val="4"/>
        <charset val="136"/>
      </rPr>
      <t>104年第4季</t>
    </r>
    <r>
      <rPr>
        <b/>
        <sz val="18"/>
        <rFont val="標楷體"/>
        <family val="4"/>
        <charset val="136"/>
      </rPr>
      <t>執行情形(表1)</t>
    </r>
    <phoneticPr fontId="5" type="noConversion"/>
  </si>
  <si>
    <r>
      <t>流域綜合治理計畫截至</t>
    </r>
    <r>
      <rPr>
        <b/>
        <u/>
        <sz val="18"/>
        <color indexed="10"/>
        <rFont val="標楷體"/>
        <family val="4"/>
        <charset val="136"/>
      </rPr>
      <t>104年第4季</t>
    </r>
    <r>
      <rPr>
        <b/>
        <sz val="18"/>
        <rFont val="標楷體"/>
        <family val="4"/>
        <charset val="136"/>
      </rPr>
      <t>執行情形(表1)</t>
    </r>
    <phoneticPr fontId="5" type="noConversion"/>
  </si>
  <si>
    <t>項次</t>
    <phoneticPr fontId="5" type="noConversion"/>
  </si>
  <si>
    <t>工程標案名稱</t>
  </si>
  <si>
    <t>決標金額</t>
  </si>
  <si>
    <t>預定進度</t>
  </si>
  <si>
    <t>實際進度</t>
  </si>
  <si>
    <t>承攬廠商</t>
  </si>
  <si>
    <t>規劃單位</t>
  </si>
  <si>
    <t>設計單位</t>
  </si>
  <si>
    <t>監造單位</t>
  </si>
  <si>
    <t>機關首長</t>
  </si>
  <si>
    <t>主辦人員</t>
  </si>
  <si>
    <t>(千元)</t>
  </si>
  <si>
    <t>(%)</t>
    <phoneticPr fontId="5" type="noConversion"/>
  </si>
  <si>
    <t>魏立帆</t>
    <phoneticPr fontId="4" type="noConversion"/>
  </si>
  <si>
    <t>巨廷工程顧問股份有限公司</t>
  </si>
  <si>
    <t>巨廷工程顧問股份有限公司</t>
    <phoneticPr fontId="4" type="noConversion"/>
  </si>
  <si>
    <t>廣裕營造工程有限公司</t>
  </si>
  <si>
    <t>集揚營造有限公司</t>
  </si>
  <si>
    <t>浩海工程顧問股份有限公司</t>
  </si>
  <si>
    <t>長達營造工程有限公司</t>
  </si>
  <si>
    <t>裕連興營造有限公司</t>
  </si>
  <si>
    <t>勇霖工程顧問股份有限公司</t>
  </si>
  <si>
    <t>楊明正</t>
  </si>
  <si>
    <t>林順宏</t>
  </si>
  <si>
    <t>陳鋒璋</t>
  </si>
  <si>
    <t>林奇夆</t>
  </si>
  <si>
    <t>楊智皓</t>
  </si>
  <si>
    <t>李建德</t>
  </si>
  <si>
    <t>邱信仁</t>
  </si>
  <si>
    <t>龍祥營造股份有限公司</t>
  </si>
  <si>
    <t>雲林縣新港北養殖區四中排改善工程</t>
    <phoneticPr fontId="16" type="noConversion"/>
  </si>
  <si>
    <t>陳添壽</t>
    <phoneticPr fontId="4" type="noConversion"/>
  </si>
  <si>
    <t>工地主任(負責人)</t>
    <phoneticPr fontId="4" type="noConversion"/>
  </si>
  <si>
    <t>行政院農業委員會漁業署</t>
    <phoneticPr fontId="4" type="noConversion"/>
  </si>
  <si>
    <t>雲林縣新港北養殖區一大排一中排改善工程</t>
    <phoneticPr fontId="16" type="noConversion"/>
  </si>
  <si>
    <t>行政院農業委員會漁業署</t>
    <phoneticPr fontId="4" type="noConversion"/>
  </si>
  <si>
    <t>陳添壽</t>
    <phoneticPr fontId="4" type="noConversion"/>
  </si>
  <si>
    <t>魏立帆</t>
    <phoneticPr fontId="4" type="noConversion"/>
  </si>
  <si>
    <t>嘉義縣西新店養殖區二中排改善工程</t>
    <phoneticPr fontId="16" type="noConversion"/>
  </si>
  <si>
    <t>行政院農業委員會漁業署</t>
    <phoneticPr fontId="4" type="noConversion"/>
  </si>
  <si>
    <t>陳添壽</t>
    <phoneticPr fontId="4" type="noConversion"/>
  </si>
  <si>
    <t>魏立帆</t>
    <phoneticPr fontId="4" type="noConversion"/>
  </si>
  <si>
    <t>李明煥</t>
    <phoneticPr fontId="4" type="noConversion"/>
  </si>
  <si>
    <t>嘉義縣北華養殖區二中排改善工程</t>
    <phoneticPr fontId="16" type="noConversion"/>
  </si>
  <si>
    <t>廣裕營造工程有限公司</t>
    <phoneticPr fontId="4" type="noConversion"/>
  </si>
  <si>
    <t>王世雄</t>
    <phoneticPr fontId="4" type="noConversion"/>
  </si>
  <si>
    <t>台南雙春養殖區四中排排水改善工程</t>
    <phoneticPr fontId="16" type="noConversion"/>
  </si>
  <si>
    <t>卓訓杰</t>
    <phoneticPr fontId="4" type="noConversion"/>
  </si>
  <si>
    <t>台南雙春養殖區七中排排水改善工程</t>
    <phoneticPr fontId="16" type="noConversion"/>
  </si>
  <si>
    <t>行政院農業委員會漁業署</t>
    <phoneticPr fontId="4" type="noConversion"/>
  </si>
  <si>
    <t>陳添壽</t>
    <phoneticPr fontId="4" type="noConversion"/>
  </si>
  <si>
    <t>卓訓杰</t>
    <phoneticPr fontId="4" type="noConversion"/>
  </si>
  <si>
    <t>台南雙春養殖區五中排排水改善工程</t>
    <phoneticPr fontId="16" type="noConversion"/>
  </si>
  <si>
    <t>行政院農業委員會漁業署</t>
    <phoneticPr fontId="4" type="noConversion"/>
  </si>
  <si>
    <t>陳添壽</t>
    <phoneticPr fontId="4" type="noConversion"/>
  </si>
  <si>
    <t>卓訓杰</t>
    <phoneticPr fontId="4" type="noConversion"/>
  </si>
  <si>
    <t>台南國安養殖區一中排排水改善工程</t>
    <phoneticPr fontId="16" type="noConversion"/>
  </si>
  <si>
    <t>行政院農業委員會漁業署</t>
    <phoneticPr fontId="4" type="noConversion"/>
  </si>
  <si>
    <t>耀進營造有限公司</t>
    <phoneticPr fontId="4" type="noConversion"/>
  </si>
  <si>
    <t>陳添壽</t>
    <phoneticPr fontId="4" type="noConversion"/>
  </si>
  <si>
    <t>卓訓杰</t>
    <phoneticPr fontId="4" type="noConversion"/>
  </si>
  <si>
    <t>永華三中排改善工程</t>
    <phoneticPr fontId="16" type="noConversion"/>
  </si>
  <si>
    <t>行政院農業委員會漁業署</t>
    <phoneticPr fontId="4" type="noConversion"/>
  </si>
  <si>
    <t>韋達營造有限公司</t>
    <phoneticPr fontId="4" type="noConversion"/>
  </si>
  <si>
    <t>浩海工程顧問股份有限公司</t>
    <phoneticPr fontId="4" type="noConversion"/>
  </si>
  <si>
    <t>陳添壽</t>
    <phoneticPr fontId="4" type="noConversion"/>
  </si>
  <si>
    <t>林昭宏</t>
    <phoneticPr fontId="4" type="noConversion"/>
  </si>
  <si>
    <t>宜蘭縣竹安養殖區海水供應管線擴充工程</t>
    <phoneticPr fontId="16" type="noConversion"/>
  </si>
  <si>
    <t>宜蘭縣政府</t>
    <phoneticPr fontId="4" type="noConversion"/>
  </si>
  <si>
    <t>合意營造股份有限公司</t>
    <phoneticPr fontId="4" type="noConversion"/>
  </si>
  <si>
    <t>巨廷工程顧問股份有限公司</t>
    <phoneticPr fontId="4" type="noConversion"/>
  </si>
  <si>
    <t>林聰賢</t>
    <phoneticPr fontId="4" type="noConversion"/>
  </si>
  <si>
    <t>盧仁杰</t>
    <phoneticPr fontId="4" type="noConversion"/>
  </si>
  <si>
    <t>游子健</t>
    <phoneticPr fontId="4" type="noConversion"/>
  </si>
  <si>
    <t>清水二中排改善工程</t>
    <phoneticPr fontId="16" type="noConversion"/>
  </si>
  <si>
    <t>阮天祥</t>
    <phoneticPr fontId="4" type="noConversion"/>
  </si>
  <si>
    <t>彰化縣政府</t>
    <phoneticPr fontId="4" type="noConversion"/>
  </si>
  <si>
    <t>成金營造工程有限公司</t>
    <phoneticPr fontId="4" type="noConversion"/>
  </si>
  <si>
    <t>容泰工程顧問有限公司</t>
    <phoneticPr fontId="4" type="noConversion"/>
  </si>
  <si>
    <t>魏明谷</t>
    <phoneticPr fontId="4" type="noConversion"/>
  </si>
  <si>
    <t>李文哲</t>
    <phoneticPr fontId="4" type="noConversion"/>
  </si>
  <si>
    <t>黃鴻霖</t>
    <phoneticPr fontId="4" type="noConversion"/>
  </si>
  <si>
    <t>清水排水改善工程</t>
    <phoneticPr fontId="16" type="noConversion"/>
  </si>
  <si>
    <t>清石營造有限公司</t>
    <phoneticPr fontId="4" type="noConversion"/>
  </si>
  <si>
    <t>洪睿志</t>
    <phoneticPr fontId="4" type="noConversion"/>
  </si>
  <si>
    <t>俞勝宜</t>
    <phoneticPr fontId="4" type="noConversion"/>
  </si>
  <si>
    <t>嘉義縣過路子養殖生產區二中排水改善工程</t>
    <phoneticPr fontId="4" type="noConversion"/>
  </si>
  <si>
    <t>行政院農業委員會漁業署</t>
    <phoneticPr fontId="4" type="noConversion"/>
  </si>
  <si>
    <t>昶廣營造有限公司</t>
    <phoneticPr fontId="4" type="noConversion"/>
  </si>
  <si>
    <t>陳添壽</t>
    <phoneticPr fontId="4" type="noConversion"/>
  </si>
  <si>
    <t>魏立帆</t>
    <phoneticPr fontId="4" type="noConversion"/>
  </si>
  <si>
    <t>林水王</t>
    <phoneticPr fontId="4" type="noConversion"/>
  </si>
  <si>
    <t>八洲排水1中排改善工程</t>
    <phoneticPr fontId="4" type="noConversion"/>
  </si>
  <si>
    <t>達鴻營造有限公司</t>
    <phoneticPr fontId="4" type="noConversion"/>
  </si>
  <si>
    <t>許力仁</t>
    <phoneticPr fontId="4" type="noConversion"/>
  </si>
  <si>
    <t>義竹鄉海豐橋及北港仔橋橋梁改善應急工程</t>
    <phoneticPr fontId="4" type="noConversion"/>
  </si>
  <si>
    <t>嘉義縣政府</t>
    <phoneticPr fontId="4" type="noConversion"/>
  </si>
  <si>
    <t>源隆技術顧問有限公司</t>
    <phoneticPr fontId="4" type="noConversion"/>
  </si>
  <si>
    <t>張花冠</t>
    <phoneticPr fontId="4" type="noConversion"/>
  </si>
  <si>
    <t xml:space="preserve"> 蔡秉杰</t>
    <phoneticPr fontId="4" type="noConversion"/>
  </si>
  <si>
    <t>吳明俊</t>
    <phoneticPr fontId="4" type="noConversion"/>
  </si>
  <si>
    <t>台南雙春養殖區六中排排水改善工程</t>
    <phoneticPr fontId="4" type="noConversion"/>
  </si>
  <si>
    <t>元利開發股份有限公司</t>
    <phoneticPr fontId="4" type="noConversion"/>
  </si>
  <si>
    <t>卓訓杰</t>
    <phoneticPr fontId="4" type="noConversion"/>
  </si>
  <si>
    <t>林淑玲</t>
    <phoneticPr fontId="4" type="noConversion"/>
  </si>
  <si>
    <t>宜蘭縣新水養殖區清水三中排改善工程</t>
    <phoneticPr fontId="4" type="noConversion"/>
  </si>
  <si>
    <t>龍祥營造股份有限公司</t>
    <phoneticPr fontId="4" type="noConversion"/>
  </si>
  <si>
    <t>浩海工程顧問股份有限公司</t>
    <phoneticPr fontId="4" type="noConversion"/>
  </si>
  <si>
    <t>翁銘鴻</t>
    <phoneticPr fontId="4" type="noConversion"/>
  </si>
  <si>
    <t>屏東縣塭豐海水管線擴充工程</t>
    <phoneticPr fontId="4" type="noConversion"/>
  </si>
  <si>
    <t>屏東縣政府</t>
    <phoneticPr fontId="4" type="noConversion"/>
  </si>
  <si>
    <t>屏南營造股份有限公司</t>
    <phoneticPr fontId="4" type="noConversion"/>
  </si>
  <si>
    <t>巨太工程顧問股份有限公司</t>
    <phoneticPr fontId="4" type="noConversion"/>
  </si>
  <si>
    <t>潘孟安</t>
    <phoneticPr fontId="4" type="noConversion"/>
  </si>
  <si>
    <t>黃紹緻</t>
    <phoneticPr fontId="4" type="noConversion"/>
  </si>
  <si>
    <t>陳昱勳</t>
    <phoneticPr fontId="4" type="noConversion"/>
  </si>
  <si>
    <t>台南雙春養殖區三中排排水改善工程</t>
    <phoneticPr fontId="4" type="noConversion"/>
  </si>
  <si>
    <t>集揚營造有限公司</t>
    <phoneticPr fontId="4" type="noConversion"/>
  </si>
  <si>
    <t>李明燦</t>
    <phoneticPr fontId="4" type="noConversion"/>
  </si>
  <si>
    <t>新港北四之五中排改善工程</t>
    <phoneticPr fontId="4" type="noConversion"/>
  </si>
  <si>
    <t>正傳營造有限公司</t>
    <phoneticPr fontId="4" type="noConversion"/>
  </si>
  <si>
    <t>沈淑惠</t>
    <phoneticPr fontId="4" type="noConversion"/>
  </si>
  <si>
    <t>東好美一之一中排改善工程</t>
    <phoneticPr fontId="4" type="noConversion"/>
  </si>
  <si>
    <t>承營營造有限公司</t>
    <phoneticPr fontId="4" type="noConversion"/>
  </si>
  <si>
    <t>林昭吟</t>
    <phoneticPr fontId="4" type="noConversion"/>
  </si>
  <si>
    <t>戰車壕溝排水一中排改善工程</t>
    <phoneticPr fontId="4" type="noConversion"/>
  </si>
  <si>
    <t>韋達營造有限公司</t>
    <phoneticPr fontId="4" type="noConversion"/>
  </si>
  <si>
    <t>林昭宏</t>
    <phoneticPr fontId="4" type="noConversion"/>
  </si>
  <si>
    <t>楊明正</t>
    <phoneticPr fontId="4" type="noConversion"/>
  </si>
  <si>
    <t>公溝排水十三中排改善工程</t>
    <phoneticPr fontId="4" type="noConversion"/>
  </si>
  <si>
    <t>永安養殖區公溝旁水閘門修繕工程</t>
    <phoneticPr fontId="4" type="noConversion"/>
  </si>
  <si>
    <t>高雄市政府</t>
    <phoneticPr fontId="4" type="noConversion"/>
  </si>
  <si>
    <t>御翔土木包工有限公司</t>
    <phoneticPr fontId="4" type="noConversion"/>
  </si>
  <si>
    <t>誠蓄工程顧問股份有限公司</t>
    <phoneticPr fontId="4" type="noConversion"/>
  </si>
  <si>
    <t>陳菊</t>
    <phoneticPr fontId="4" type="noConversion"/>
  </si>
  <si>
    <t>鄭任天</t>
    <phoneticPr fontId="4" type="noConversion"/>
  </si>
  <si>
    <t>余文斌</t>
    <phoneticPr fontId="4" type="noConversion"/>
  </si>
  <si>
    <t>LNG海水管線擴充工程(石斑路)</t>
    <phoneticPr fontId="4" type="noConversion"/>
  </si>
  <si>
    <t>高輝營造工程股份有限公司</t>
    <phoneticPr fontId="4" type="noConversion"/>
  </si>
  <si>
    <t>羅翔文</t>
    <phoneticPr fontId="4" type="noConversion"/>
  </si>
  <si>
    <t>柯賢界</t>
    <phoneticPr fontId="4" type="noConversion"/>
  </si>
  <si>
    <t>宜蘭縣大塭養殖區新崙排水改善工程</t>
    <phoneticPr fontId="4" type="noConversion"/>
  </si>
  <si>
    <t>陳金德</t>
    <phoneticPr fontId="4" type="noConversion"/>
  </si>
  <si>
    <t>陳佑怡</t>
    <phoneticPr fontId="4" type="noConversion"/>
  </si>
  <si>
    <t>宜蘭縣四城港圳供排水路改善工程</t>
    <phoneticPr fontId="4" type="noConversion"/>
  </si>
  <si>
    <t>宜蘭縣常興養殖區王通塭一中排改善工程</t>
    <phoneticPr fontId="4" type="noConversion"/>
  </si>
  <si>
    <t>嘉義縣東好美養殖區東好美二中排改善工程</t>
    <phoneticPr fontId="4" type="noConversion"/>
  </si>
  <si>
    <t>黃鴻燕</t>
    <phoneticPr fontId="4" type="noConversion"/>
  </si>
  <si>
    <t>雲林縣下崙南一中排改善工程</t>
    <phoneticPr fontId="4" type="noConversion"/>
  </si>
  <si>
    <t>億榮營造股份有限公司</t>
    <phoneticPr fontId="4" type="noConversion"/>
  </si>
  <si>
    <t>賴素玫</t>
    <phoneticPr fontId="4" type="noConversion"/>
  </si>
  <si>
    <t>雲林縣羊稠厝大排一中排改善工程</t>
    <phoneticPr fontId="4" type="noConversion"/>
  </si>
  <si>
    <t>雲林縣政府</t>
    <phoneticPr fontId="4" type="noConversion"/>
  </si>
  <si>
    <t>安立營造有限公司</t>
    <phoneticPr fontId="4" type="noConversion"/>
  </si>
  <si>
    <t>李進勇</t>
    <phoneticPr fontId="4" type="noConversion"/>
  </si>
  <si>
    <t>江瑞杰</t>
    <phoneticPr fontId="4" type="noConversion"/>
  </si>
  <si>
    <t>陳博恩</t>
    <phoneticPr fontId="4" type="noConversion"/>
  </si>
  <si>
    <t>嘉義縣竿仔寮一中排改善工程</t>
    <phoneticPr fontId="4" type="noConversion"/>
  </si>
  <si>
    <t>臺南市國安一中排第二階段改善工程</t>
    <phoneticPr fontId="4" type="noConversion"/>
  </si>
  <si>
    <t>欣德營造有限公司</t>
    <phoneticPr fontId="4" type="noConversion"/>
  </si>
  <si>
    <t>黎明工程顧問股份有限公司</t>
    <phoneticPr fontId="4" type="noConversion"/>
  </si>
  <si>
    <t>黃千祐</t>
    <phoneticPr fontId="4" type="noConversion"/>
  </si>
  <si>
    <t>吳岳樺</t>
    <phoneticPr fontId="4" type="noConversion"/>
  </si>
  <si>
    <t>臺南市雙春七中排瓶頸箱涵改善工程</t>
    <phoneticPr fontId="4" type="noConversion"/>
  </si>
  <si>
    <t>臺南市政府</t>
    <phoneticPr fontId="4" type="noConversion"/>
  </si>
  <si>
    <t>方章營造有限公司</t>
    <phoneticPr fontId="4" type="noConversion"/>
  </si>
  <si>
    <t>正昇工程顧問有限公司</t>
    <phoneticPr fontId="4" type="noConversion"/>
  </si>
  <si>
    <t>李孟諺</t>
    <phoneticPr fontId="4" type="noConversion"/>
  </si>
  <si>
    <t>莊智瑋</t>
    <phoneticPr fontId="4" type="noConversion"/>
  </si>
  <si>
    <t>王文章</t>
    <phoneticPr fontId="4" type="noConversion"/>
  </si>
  <si>
    <t>塭豐三中排改善工程</t>
    <phoneticPr fontId="4" type="noConversion"/>
  </si>
  <si>
    <t>瑋懋營造有限公司</t>
    <phoneticPr fontId="4" type="noConversion"/>
  </si>
  <si>
    <t>黃少緻</t>
    <phoneticPr fontId="4" type="noConversion"/>
  </si>
  <si>
    <t>周學宗</t>
    <phoneticPr fontId="4" type="noConversion"/>
  </si>
  <si>
    <t>宜蘭縣壯圍養殖區海水供應管線擴充工程</t>
    <phoneticPr fontId="4" type="noConversion"/>
  </si>
  <si>
    <t>達固營造有限公司</t>
    <phoneticPr fontId="4" type="noConversion"/>
  </si>
  <si>
    <t>宏峻工程顧問股份有限公司</t>
    <phoneticPr fontId="4" type="noConversion"/>
  </si>
  <si>
    <t>洪睿智</t>
    <phoneticPr fontId="4" type="noConversion"/>
  </si>
  <si>
    <t>鄭達三</t>
    <phoneticPr fontId="4" type="noConversion"/>
  </si>
  <si>
    <t>雲林縣下崙養殖排水改善工程</t>
    <phoneticPr fontId="4" type="noConversion"/>
  </si>
  <si>
    <t>仕強營造股份有限公司</t>
    <phoneticPr fontId="4" type="noConversion"/>
  </si>
  <si>
    <t>張振煌</t>
    <phoneticPr fontId="4" type="noConversion"/>
  </si>
  <si>
    <t>嘉義縣好美一中排改善工程</t>
    <phoneticPr fontId="4" type="noConversion"/>
  </si>
  <si>
    <t>富岳營造有限公司</t>
    <phoneticPr fontId="4" type="noConversion"/>
  </si>
  <si>
    <t>旭城工程技術顧問有限公司</t>
    <phoneticPr fontId="4" type="noConversion"/>
  </si>
  <si>
    <t>曾啟銘</t>
    <phoneticPr fontId="4" type="noConversion"/>
  </si>
  <si>
    <t>蘇鴻祺</t>
    <phoneticPr fontId="4" type="noConversion"/>
  </si>
  <si>
    <t>臺南市保安養殖區排水路等5處改善工程</t>
    <phoneticPr fontId="4" type="noConversion"/>
  </si>
  <si>
    <t>耀進營造有限公司</t>
    <phoneticPr fontId="4" type="noConversion"/>
  </si>
  <si>
    <t>陳奕均</t>
    <phoneticPr fontId="4" type="noConversion"/>
  </si>
  <si>
    <t>臺南市南興養殖區一中排及二中排改善工程</t>
    <phoneticPr fontId="4" type="noConversion"/>
  </si>
  <si>
    <t>塭豐養殖區30號道路排水改善工程</t>
    <phoneticPr fontId="4" type="noConversion"/>
  </si>
  <si>
    <t>龍威營造有限公司</t>
    <phoneticPr fontId="4" type="noConversion"/>
  </si>
  <si>
    <t>宏峻工程顧問有限公司</t>
    <phoneticPr fontId="4" type="noConversion"/>
  </si>
  <si>
    <t>林奕佐</t>
    <phoneticPr fontId="4" type="noConversion"/>
  </si>
  <si>
    <t>宜蘭縣清水抽水站新增設備工程</t>
    <phoneticPr fontId="4" type="noConversion"/>
  </si>
  <si>
    <t>達宏營造有限公司</t>
    <phoneticPr fontId="4" type="noConversion"/>
  </si>
  <si>
    <t>游俊豐</t>
    <phoneticPr fontId="4" type="noConversion"/>
  </si>
  <si>
    <t>麥寮鄉魚塭集中區第一區排水改善工程</t>
    <phoneticPr fontId="4" type="noConversion"/>
  </si>
  <si>
    <t>太江工程顧問公司</t>
    <phoneticPr fontId="4" type="noConversion"/>
  </si>
  <si>
    <t>張麗善</t>
    <phoneticPr fontId="4" type="noConversion"/>
  </si>
  <si>
    <t>嘉義縣好美里海埔地排水改善工程</t>
    <phoneticPr fontId="4" type="noConversion"/>
  </si>
  <si>
    <t>長達營造工程有限公司</t>
    <phoneticPr fontId="4" type="noConversion"/>
  </si>
  <si>
    <t>林水源</t>
    <phoneticPr fontId="4" type="noConversion"/>
  </si>
  <si>
    <t>漢寶養殖區十三戶第三排一中排改善工程暨漢寶養殖區十三戶一中排改善工程</t>
    <phoneticPr fontId="4" type="noConversion"/>
  </si>
  <si>
    <t>流域綜合治理計畫截至111年第2季標案執行情形一覽表(水產養殖排水)</t>
    <phoneticPr fontId="5" type="noConversion"/>
  </si>
  <si>
    <t>統計截至111年6月30日</t>
    <phoneticPr fontId="5" type="noConversion"/>
  </si>
</sst>
</file>

<file path=xl/styles.xml><?xml version="1.0" encoding="utf-8"?>
<styleSheet xmlns="http://schemas.openxmlformats.org/spreadsheetml/2006/main">
  <numFmts count="7">
    <numFmt numFmtId="43" formatCode="_-* #,##0.00_-;\-* #,##0.00_-;_-* &quot;-&quot;??_-;_-@_-"/>
    <numFmt numFmtId="176" formatCode="_-* #,##0_-;\-* #,##0_-;_-* &quot;-&quot;??_-;_-@_-"/>
    <numFmt numFmtId="177" formatCode="#,##0_);[Red]\(#,##0\)"/>
    <numFmt numFmtId="178" formatCode="#,##0_ "/>
    <numFmt numFmtId="179" formatCode="0_);[Red]\(0\)"/>
    <numFmt numFmtId="180" formatCode="0.0_ "/>
    <numFmt numFmtId="181" formatCode="0.00_);[Red]\(0.00\)"/>
  </numFmts>
  <fonts count="23">
    <font>
      <sz val="12"/>
      <name val="標楷體"/>
      <family val="4"/>
      <charset val="136"/>
    </font>
    <font>
      <sz val="12"/>
      <name val="標楷體"/>
      <family val="4"/>
      <charset val="136"/>
    </font>
    <font>
      <sz val="12"/>
      <name val="標楷體"/>
      <family val="4"/>
      <charset val="136"/>
    </font>
    <font>
      <sz val="10"/>
      <name val="Helv"/>
      <family val="2"/>
    </font>
    <font>
      <sz val="9"/>
      <name val="標楷體"/>
      <family val="4"/>
      <charset val="136"/>
    </font>
    <font>
      <sz val="9"/>
      <name val="新細明體"/>
      <family val="1"/>
      <charset val="136"/>
    </font>
    <font>
      <b/>
      <sz val="18"/>
      <name val="標楷體"/>
      <family val="4"/>
      <charset val="136"/>
    </font>
    <font>
      <b/>
      <sz val="12"/>
      <name val="標楷體"/>
      <family val="4"/>
      <charset val="136"/>
    </font>
    <font>
      <sz val="10"/>
      <name val="標楷體"/>
      <family val="4"/>
      <charset val="136"/>
    </font>
    <font>
      <sz val="18"/>
      <name val="標楷體"/>
      <family val="4"/>
      <charset val="136"/>
    </font>
    <font>
      <sz val="12"/>
      <name val="新細明體"/>
      <family val="1"/>
      <charset val="136"/>
    </font>
    <font>
      <b/>
      <sz val="14"/>
      <name val="標楷體"/>
      <family val="4"/>
      <charset val="136"/>
    </font>
    <font>
      <sz val="12"/>
      <name val="標楷體"/>
      <family val="4"/>
      <charset val="136"/>
    </font>
    <font>
      <sz val="12"/>
      <name val="標楷體"/>
      <family val="4"/>
      <charset val="136"/>
    </font>
    <font>
      <b/>
      <u/>
      <sz val="18"/>
      <color indexed="10"/>
      <name val="標楷體"/>
      <family val="4"/>
      <charset val="136"/>
    </font>
    <font>
      <sz val="12"/>
      <name val="Times New Roman"/>
      <family val="1"/>
    </font>
    <font>
      <sz val="9"/>
      <name val="新細明體"/>
      <family val="1"/>
      <charset val="136"/>
    </font>
    <font>
      <sz val="12"/>
      <color indexed="12"/>
      <name val="標楷體"/>
      <family val="4"/>
      <charset val="136"/>
    </font>
    <font>
      <b/>
      <sz val="14"/>
      <name val="新細明體"/>
      <family val="1"/>
      <charset val="136"/>
      <scheme val="minor"/>
    </font>
    <font>
      <sz val="12"/>
      <name val="新細明體"/>
      <family val="1"/>
      <charset val="136"/>
      <scheme val="minor"/>
    </font>
    <font>
      <sz val="10"/>
      <name val="新細明體"/>
      <family val="1"/>
      <charset val="136"/>
      <scheme val="minor"/>
    </font>
    <font>
      <b/>
      <sz val="10"/>
      <name val="新細明體"/>
      <family val="1"/>
      <charset val="136"/>
      <scheme val="minor"/>
    </font>
    <font>
      <sz val="10"/>
      <color indexed="8"/>
      <name val="新細明體"/>
      <family val="1"/>
      <charset val="136"/>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0" fillId="0" borderId="0"/>
    <xf numFmtId="43" fontId="2" fillId="0" borderId="0" applyFont="0" applyFill="0" applyBorder="0" applyAlignment="0" applyProtection="0">
      <alignment vertical="center"/>
    </xf>
    <xf numFmtId="43" fontId="10"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cellStyleXfs>
  <cellXfs count="182">
    <xf numFmtId="0" fontId="0" fillId="0" borderId="0" xfId="0" applyAlignment="1">
      <alignment vertical="center"/>
    </xf>
    <xf numFmtId="0" fontId="0" fillId="0" borderId="0" xfId="0" applyBorder="1" applyAlignment="1">
      <alignment vertical="center"/>
    </xf>
    <xf numFmtId="0" fontId="12" fillId="0" borderId="0"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Fill="1" applyBorder="1" applyAlignment="1">
      <alignment horizontal="center" vertical="center" wrapText="1"/>
    </xf>
    <xf numFmtId="0" fontId="13" fillId="0" borderId="6"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left" vertical="center"/>
    </xf>
    <xf numFmtId="0" fontId="0" fillId="0" borderId="0" xfId="0" applyFont="1" applyBorder="1" applyAlignment="1">
      <alignment vertical="center"/>
    </xf>
    <xf numFmtId="0" fontId="0" fillId="0" borderId="1" xfId="0" applyFont="1" applyFill="1" applyBorder="1" applyAlignment="1">
      <alignment horizontal="center" vertical="center" wrapText="1"/>
    </xf>
    <xf numFmtId="0" fontId="0" fillId="0" borderId="6" xfId="0" applyFont="1" applyBorder="1" applyAlignment="1">
      <alignment horizontal="center" vertical="center" wrapText="1"/>
    </xf>
    <xf numFmtId="176" fontId="17" fillId="0" borderId="1" xfId="2" applyNumberFormat="1" applyFont="1" applyBorder="1" applyAlignment="1">
      <alignment vertical="center"/>
    </xf>
    <xf numFmtId="176" fontId="17" fillId="0" borderId="1" xfId="2" applyNumberFormat="1" applyFont="1" applyFill="1" applyBorder="1" applyAlignment="1">
      <alignment vertical="center"/>
    </xf>
    <xf numFmtId="10" fontId="17" fillId="0" borderId="1" xfId="4" applyNumberFormat="1" applyFont="1" applyBorder="1" applyAlignment="1">
      <alignment vertical="center"/>
    </xf>
    <xf numFmtId="178" fontId="17" fillId="0" borderId="1" xfId="0" applyNumberFormat="1" applyFont="1" applyBorder="1" applyAlignment="1">
      <alignment vertical="center"/>
    </xf>
    <xf numFmtId="10" fontId="17" fillId="0" borderId="1" xfId="0" applyNumberFormat="1" applyFont="1" applyBorder="1" applyAlignment="1">
      <alignment vertical="center"/>
    </xf>
    <xf numFmtId="0" fontId="19" fillId="0" borderId="0" xfId="0" applyFont="1" applyAlignment="1">
      <alignment vertical="center"/>
    </xf>
    <xf numFmtId="0" fontId="21"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78" fontId="20" fillId="3" borderId="1" xfId="0" applyNumberFormat="1" applyFont="1" applyFill="1" applyBorder="1" applyAlignment="1">
      <alignment horizontal="center" vertical="center" wrapText="1"/>
    </xf>
    <xf numFmtId="178" fontId="20" fillId="3" borderId="1" xfId="0"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179" fontId="22"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179" fontId="20" fillId="3" borderId="1" xfId="0" applyNumberFormat="1" applyFont="1" applyFill="1" applyBorder="1" applyAlignment="1" applyProtection="1">
      <alignment horizontal="center" vertical="center" wrapText="1"/>
      <protection locked="0"/>
    </xf>
    <xf numFmtId="179" fontId="20" fillId="3" borderId="1" xfId="0" applyNumberFormat="1" applyFont="1" applyFill="1" applyBorder="1" applyAlignment="1">
      <alignment horizontal="center" vertical="center" wrapText="1"/>
    </xf>
    <xf numFmtId="0" fontId="22" fillId="3" borderId="1" xfId="0" applyFont="1" applyFill="1" applyBorder="1" applyAlignment="1">
      <alignment horizontal="left" vertical="center" wrapText="1"/>
    </xf>
    <xf numFmtId="177" fontId="20" fillId="3" borderId="1" xfId="2" applyNumberFormat="1" applyFont="1" applyFill="1" applyBorder="1" applyAlignment="1">
      <alignment horizontal="center" vertical="center" wrapText="1"/>
    </xf>
    <xf numFmtId="178" fontId="22" fillId="3" borderId="1" xfId="0" applyNumberFormat="1" applyFont="1" applyFill="1" applyBorder="1" applyAlignment="1">
      <alignment horizontal="left" vertical="center" wrapText="1"/>
    </xf>
    <xf numFmtId="178" fontId="22" fillId="3" borderId="1" xfId="0" applyNumberFormat="1" applyFont="1" applyFill="1" applyBorder="1" applyAlignment="1">
      <alignment horizontal="center" vertical="center" wrapText="1"/>
    </xf>
    <xf numFmtId="181" fontId="20" fillId="3" borderId="1" xfId="0" applyNumberFormat="1" applyFont="1" applyFill="1" applyBorder="1" applyAlignment="1">
      <alignment horizontal="left" vertical="center" wrapText="1"/>
    </xf>
    <xf numFmtId="179" fontId="22" fillId="3" borderId="1"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left" vertical="center"/>
    </xf>
    <xf numFmtId="178" fontId="20" fillId="3" borderId="41" xfId="0" applyNumberFormat="1" applyFont="1" applyFill="1" applyBorder="1" applyAlignment="1">
      <alignment horizontal="center" vertical="center" wrapText="1"/>
    </xf>
    <xf numFmtId="0" fontId="0" fillId="0" borderId="16" xfId="0" applyFill="1" applyBorder="1" applyAlignment="1">
      <alignment vertical="top" wrapText="1"/>
    </xf>
    <xf numFmtId="0" fontId="13" fillId="0" borderId="17" xfId="0" applyFont="1" applyFill="1" applyBorder="1" applyAlignment="1">
      <alignment vertical="top" wrapText="1"/>
    </xf>
    <xf numFmtId="0" fontId="13" fillId="0" borderId="18" xfId="0" applyFont="1" applyFill="1" applyBorder="1" applyAlignment="1">
      <alignment vertical="top" wrapText="1"/>
    </xf>
    <xf numFmtId="0" fontId="13" fillId="0" borderId="19" xfId="0" applyFont="1" applyFill="1" applyBorder="1" applyAlignment="1">
      <alignment vertical="top" wrapText="1"/>
    </xf>
    <xf numFmtId="0" fontId="13" fillId="0" borderId="20" xfId="0" applyFont="1" applyFill="1" applyBorder="1" applyAlignment="1">
      <alignment vertical="top" wrapText="1"/>
    </xf>
    <xf numFmtId="0" fontId="13" fillId="0" borderId="21" xfId="0" applyFont="1" applyFill="1" applyBorder="1" applyAlignment="1">
      <alignment vertical="top" wrapText="1"/>
    </xf>
    <xf numFmtId="0" fontId="17" fillId="0" borderId="10"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2" xfId="0" applyFont="1" applyFill="1" applyBorder="1" applyAlignment="1">
      <alignmen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1" fillId="0" borderId="1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4" xfId="0" applyFont="1" applyFill="1" applyBorder="1" applyAlignment="1">
      <alignment horizontal="left" vertical="center"/>
    </xf>
    <xf numFmtId="0" fontId="13" fillId="0" borderId="1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4" xfId="0" applyFont="1" applyFill="1" applyBorder="1" applyAlignment="1">
      <alignment horizontal="center" vertical="center"/>
    </xf>
    <xf numFmtId="0" fontId="0" fillId="0" borderId="16" xfId="0" applyBorder="1" applyAlignment="1">
      <alignment horizontal="left" vertical="top" wrapText="1"/>
    </xf>
    <xf numFmtId="0" fontId="13" fillId="0" borderId="17" xfId="0" applyFont="1" applyBorder="1" applyAlignment="1">
      <alignment horizontal="left" vertical="top"/>
    </xf>
    <xf numFmtId="0" fontId="13" fillId="0" borderId="22" xfId="0" applyFont="1" applyBorder="1" applyAlignment="1">
      <alignment horizontal="left" vertical="top"/>
    </xf>
    <xf numFmtId="0" fontId="13" fillId="0" borderId="23" xfId="0" applyFont="1" applyBorder="1" applyAlignment="1">
      <alignment horizontal="left" vertical="top"/>
    </xf>
    <xf numFmtId="0" fontId="13" fillId="0" borderId="0" xfId="0" applyFont="1" applyBorder="1" applyAlignment="1">
      <alignment horizontal="left" vertical="top"/>
    </xf>
    <xf numFmtId="0" fontId="13" fillId="0" borderId="24" xfId="0" applyFont="1" applyBorder="1" applyAlignment="1">
      <alignment horizontal="left" vertical="top"/>
    </xf>
    <xf numFmtId="0" fontId="13" fillId="0" borderId="25" xfId="0" applyFont="1" applyBorder="1" applyAlignment="1">
      <alignment horizontal="left" vertical="top"/>
    </xf>
    <xf numFmtId="0" fontId="13" fillId="0" borderId="26" xfId="0" applyFont="1" applyBorder="1" applyAlignment="1">
      <alignment horizontal="left" vertical="top"/>
    </xf>
    <xf numFmtId="0" fontId="13" fillId="0" borderId="27" xfId="0" applyFont="1" applyBorder="1" applyAlignment="1">
      <alignment horizontal="left" vertical="top"/>
    </xf>
    <xf numFmtId="0" fontId="17" fillId="0" borderId="28" xfId="0" applyFont="1" applyFill="1" applyBorder="1" applyAlignment="1">
      <alignment horizontal="left" vertical="top" wrapText="1"/>
    </xf>
    <xf numFmtId="0" fontId="17" fillId="0" borderId="17" xfId="0" applyFont="1" applyFill="1" applyBorder="1" applyAlignment="1">
      <alignment horizontal="left" vertical="top"/>
    </xf>
    <xf numFmtId="0" fontId="17" fillId="0" borderId="18" xfId="0" applyFont="1" applyFill="1" applyBorder="1" applyAlignment="1">
      <alignment horizontal="left" vertical="top"/>
    </xf>
    <xf numFmtId="0" fontId="17" fillId="0" borderId="29" xfId="0" applyFont="1" applyFill="1" applyBorder="1" applyAlignment="1">
      <alignment horizontal="left" vertical="top"/>
    </xf>
    <xf numFmtId="0" fontId="17" fillId="0" borderId="0" xfId="0" applyFont="1" applyFill="1" applyBorder="1" applyAlignment="1">
      <alignment horizontal="left" vertical="top"/>
    </xf>
    <xf numFmtId="0" fontId="17" fillId="0" borderId="30" xfId="0" applyFont="1" applyFill="1" applyBorder="1" applyAlignment="1">
      <alignment horizontal="left" vertical="top"/>
    </xf>
    <xf numFmtId="0" fontId="17" fillId="0" borderId="31" xfId="0" applyFont="1" applyFill="1" applyBorder="1" applyAlignment="1">
      <alignment horizontal="left" vertical="top"/>
    </xf>
    <xf numFmtId="0" fontId="17" fillId="0" borderId="26" xfId="0" applyFont="1" applyFill="1" applyBorder="1" applyAlignment="1">
      <alignment horizontal="left" vertical="top"/>
    </xf>
    <xf numFmtId="0" fontId="17" fillId="0" borderId="32" xfId="0" applyFont="1" applyFill="1" applyBorder="1" applyAlignment="1">
      <alignment horizontal="left" vertical="top"/>
    </xf>
    <xf numFmtId="0" fontId="0" fillId="0" borderId="16" xfId="0" applyFill="1" applyBorder="1" applyAlignment="1">
      <alignment horizontal="left" vertical="top" wrapText="1"/>
    </xf>
    <xf numFmtId="0" fontId="13" fillId="0" borderId="17" xfId="0" applyFont="1" applyFill="1" applyBorder="1" applyAlignment="1">
      <alignment horizontal="left" vertical="top"/>
    </xf>
    <xf numFmtId="0" fontId="13" fillId="0" borderId="22" xfId="0" applyFont="1" applyFill="1" applyBorder="1" applyAlignment="1">
      <alignment horizontal="left" vertical="top"/>
    </xf>
    <xf numFmtId="0" fontId="13" fillId="0" borderId="23" xfId="0" applyFont="1" applyFill="1" applyBorder="1" applyAlignment="1">
      <alignment horizontal="left" vertical="top"/>
    </xf>
    <xf numFmtId="0" fontId="13" fillId="0" borderId="0" xfId="0" applyFont="1" applyFill="1" applyBorder="1" applyAlignment="1">
      <alignment horizontal="left" vertical="top"/>
    </xf>
    <xf numFmtId="0" fontId="13" fillId="0" borderId="24" xfId="0" applyFont="1" applyFill="1" applyBorder="1" applyAlignment="1">
      <alignment horizontal="left" vertical="top"/>
    </xf>
    <xf numFmtId="0" fontId="13" fillId="0" borderId="19" xfId="0" applyFont="1" applyFill="1" applyBorder="1" applyAlignment="1">
      <alignment horizontal="left" vertical="top"/>
    </xf>
    <xf numFmtId="0" fontId="13" fillId="0" borderId="20" xfId="0" applyFont="1" applyFill="1" applyBorder="1" applyAlignment="1">
      <alignment horizontal="left" vertical="top"/>
    </xf>
    <xf numFmtId="0" fontId="13" fillId="0" borderId="33" xfId="0" applyFont="1" applyFill="1" applyBorder="1" applyAlignment="1">
      <alignment horizontal="left" vertical="top"/>
    </xf>
    <xf numFmtId="0" fontId="17" fillId="0" borderId="34" xfId="0" applyFont="1" applyFill="1" applyBorder="1" applyAlignment="1">
      <alignment horizontal="left" vertical="top"/>
    </xf>
    <xf numFmtId="0" fontId="17" fillId="0" borderId="20" xfId="0" applyFont="1" applyFill="1" applyBorder="1" applyAlignment="1">
      <alignment horizontal="left" vertical="top"/>
    </xf>
    <xf numFmtId="0" fontId="17" fillId="0" borderId="21" xfId="0" applyFont="1" applyFill="1" applyBorder="1" applyAlignment="1">
      <alignment horizontal="left" vertical="top"/>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6" fillId="0" borderId="0" xfId="0" applyFont="1" applyFill="1" applyBorder="1" applyAlignment="1">
      <alignment horizontal="center" vertical="center"/>
    </xf>
    <xf numFmtId="0" fontId="9" fillId="0" borderId="0" xfId="0" applyFont="1" applyBorder="1" applyAlignment="1">
      <alignment horizontal="center" vertical="center"/>
    </xf>
    <xf numFmtId="10" fontId="17" fillId="0" borderId="35" xfId="0" applyNumberFormat="1" applyFont="1" applyBorder="1" applyAlignment="1">
      <alignment horizontal="center" vertical="center"/>
    </xf>
    <xf numFmtId="0" fontId="17" fillId="0" borderId="36" xfId="0" applyFont="1" applyBorder="1" applyAlignment="1">
      <alignment horizontal="center" vertical="center"/>
    </xf>
    <xf numFmtId="176" fontId="13" fillId="0" borderId="10" xfId="2" applyNumberFormat="1" applyFont="1" applyBorder="1" applyAlignment="1">
      <alignment horizontal="center" vertical="center"/>
    </xf>
    <xf numFmtId="176" fontId="13" fillId="0" borderId="11" xfId="2" applyNumberFormat="1" applyFont="1" applyBorder="1" applyAlignment="1">
      <alignment horizontal="center" vertical="center"/>
    </xf>
    <xf numFmtId="176" fontId="13" fillId="0" borderId="12" xfId="2" applyNumberFormat="1" applyFont="1" applyBorder="1" applyAlignment="1">
      <alignment horizontal="center" vertical="center"/>
    </xf>
    <xf numFmtId="176" fontId="13" fillId="0" borderId="14" xfId="2" applyNumberFormat="1" applyFont="1" applyBorder="1" applyAlignment="1">
      <alignment horizontal="center" vertical="center"/>
    </xf>
    <xf numFmtId="0" fontId="11" fillId="0" borderId="15" xfId="0" applyFont="1" applyBorder="1" applyAlignment="1">
      <alignment horizontal="left" vertical="center"/>
    </xf>
    <xf numFmtId="0" fontId="11" fillId="0" borderId="11" xfId="0" applyFont="1" applyBorder="1" applyAlignment="1">
      <alignment horizontal="left" vertical="center"/>
    </xf>
    <xf numFmtId="0" fontId="11" fillId="0" borderId="14" xfId="0" applyFont="1" applyBorder="1" applyAlignment="1">
      <alignment horizontal="left" vertical="center"/>
    </xf>
    <xf numFmtId="0" fontId="17" fillId="0" borderId="12" xfId="0" applyFont="1" applyBorder="1" applyAlignment="1">
      <alignment horizontal="center" vertical="center"/>
    </xf>
    <xf numFmtId="0" fontId="17" fillId="0" borderId="12" xfId="0" applyFont="1" applyBorder="1" applyAlignment="1">
      <alignment vertical="center"/>
    </xf>
    <xf numFmtId="0" fontId="0" fillId="0" borderId="7" xfId="0"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0" fillId="0" borderId="10" xfId="0"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0" fillId="0" borderId="7" xfId="0" applyBorder="1" applyAlignment="1">
      <alignment vertical="center"/>
    </xf>
    <xf numFmtId="0" fontId="1" fillId="0" borderId="8"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3" xfId="0" applyFont="1" applyBorder="1" applyAlignment="1">
      <alignment vertical="top" wrapText="1"/>
    </xf>
    <xf numFmtId="0" fontId="0" fillId="0" borderId="1" xfId="0" applyFont="1" applyBorder="1" applyAlignment="1">
      <alignment vertical="top"/>
    </xf>
    <xf numFmtId="0" fontId="0" fillId="0" borderId="3" xfId="0" applyFont="1" applyBorder="1" applyAlignment="1">
      <alignment vertical="top"/>
    </xf>
    <xf numFmtId="0" fontId="0" fillId="0" borderId="37" xfId="0" applyFont="1" applyBorder="1" applyAlignment="1">
      <alignment vertical="top"/>
    </xf>
    <xf numFmtId="0" fontId="0" fillId="0" borderId="38" xfId="0"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vertical="top"/>
    </xf>
    <xf numFmtId="0" fontId="17" fillId="0" borderId="6" xfId="0" applyFont="1" applyBorder="1" applyAlignment="1">
      <alignment vertical="top"/>
    </xf>
    <xf numFmtId="0" fontId="17" fillId="0" borderId="38" xfId="0" applyFont="1" applyBorder="1" applyAlignment="1">
      <alignment vertical="top"/>
    </xf>
    <xf numFmtId="0" fontId="17" fillId="0" borderId="39" xfId="0" applyFont="1" applyBorder="1" applyAlignment="1">
      <alignment vertical="top"/>
    </xf>
    <xf numFmtId="0" fontId="0" fillId="0" borderId="16" xfId="0" applyFont="1" applyFill="1" applyBorder="1" applyAlignment="1">
      <alignment vertical="top" wrapText="1"/>
    </xf>
    <xf numFmtId="0" fontId="0" fillId="0" borderId="17" xfId="0" applyFont="1" applyFill="1" applyBorder="1" applyAlignment="1">
      <alignment vertical="top"/>
    </xf>
    <xf numFmtId="0" fontId="0" fillId="0" borderId="18" xfId="0" applyFont="1" applyFill="1" applyBorder="1" applyAlignment="1">
      <alignment vertical="top"/>
    </xf>
    <xf numFmtId="0" fontId="0" fillId="0" borderId="19" xfId="0" applyFont="1" applyFill="1" applyBorder="1" applyAlignment="1">
      <alignment vertical="top"/>
    </xf>
    <xf numFmtId="0" fontId="0" fillId="0" borderId="20" xfId="0" applyFont="1" applyFill="1" applyBorder="1" applyAlignment="1">
      <alignment vertical="top"/>
    </xf>
    <xf numFmtId="0" fontId="0" fillId="0" borderId="21" xfId="0" applyFont="1" applyFill="1" applyBorder="1" applyAlignment="1">
      <alignment vertical="top"/>
    </xf>
    <xf numFmtId="0" fontId="11" fillId="0" borderId="3" xfId="0" applyFont="1" applyFill="1" applyBorder="1" applyAlignment="1">
      <alignment horizontal="left" vertical="center"/>
    </xf>
    <xf numFmtId="0" fontId="11" fillId="0" borderId="1" xfId="0" applyFont="1" applyFill="1" applyBorder="1" applyAlignment="1">
      <alignment horizontal="left" vertical="center"/>
    </xf>
    <xf numFmtId="0" fontId="11" fillId="0" borderId="6" xfId="0" applyFont="1" applyFill="1" applyBorder="1" applyAlignment="1">
      <alignment horizontal="left"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ill="1" applyBorder="1" applyAlignment="1">
      <alignment horizontal="left" vertical="top" wrapText="1"/>
    </xf>
    <xf numFmtId="0" fontId="0" fillId="0" borderId="1" xfId="0" applyFont="1" applyFill="1" applyBorder="1" applyAlignment="1">
      <alignment horizontal="left" vertical="top"/>
    </xf>
    <xf numFmtId="0" fontId="0" fillId="0" borderId="3" xfId="0" applyFont="1" applyFill="1" applyBorder="1" applyAlignment="1">
      <alignment horizontal="left" vertical="top"/>
    </xf>
    <xf numFmtId="0" fontId="17" fillId="0" borderId="1" xfId="0" applyFont="1" applyFill="1" applyBorder="1" applyAlignment="1">
      <alignment horizontal="left" vertical="top" wrapText="1"/>
    </xf>
    <xf numFmtId="0" fontId="17" fillId="0" borderId="1" xfId="0" applyFont="1" applyFill="1" applyBorder="1" applyAlignment="1">
      <alignment horizontal="left" vertical="top"/>
    </xf>
    <xf numFmtId="0" fontId="17" fillId="0" borderId="6" xfId="0" applyFont="1" applyFill="1" applyBorder="1" applyAlignment="1">
      <alignment horizontal="left" vertical="top"/>
    </xf>
    <xf numFmtId="180" fontId="17" fillId="0" borderId="1" xfId="0" applyNumberFormat="1" applyFont="1" applyBorder="1" applyAlignment="1">
      <alignment horizontal="center" vertical="center"/>
    </xf>
    <xf numFmtId="180" fontId="17" fillId="0" borderId="1" xfId="0" applyNumberFormat="1"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vertical="center"/>
    </xf>
    <xf numFmtId="0" fontId="17" fillId="0" borderId="6" xfId="0" applyFont="1" applyBorder="1" applyAlignment="1">
      <alignment horizontal="center" vertical="center"/>
    </xf>
    <xf numFmtId="10" fontId="17" fillId="0" borderId="6" xfId="0" applyNumberFormat="1"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xf numFmtId="0" fontId="11" fillId="0" borderId="6" xfId="0" applyFont="1" applyBorder="1" applyAlignment="1">
      <alignment horizontal="left" vertical="center"/>
    </xf>
    <xf numFmtId="176" fontId="0" fillId="0" borderId="1" xfId="2" applyNumberFormat="1" applyFont="1" applyBorder="1" applyAlignment="1">
      <alignment horizontal="center" vertical="center"/>
    </xf>
    <xf numFmtId="0" fontId="0" fillId="0" borderId="4" xfId="0" applyFont="1" applyBorder="1" applyAlignment="1">
      <alignment vertical="center"/>
    </xf>
    <xf numFmtId="0" fontId="0" fillId="0" borderId="40" xfId="0" applyFont="1" applyBorder="1" applyAlignment="1">
      <alignment vertical="center"/>
    </xf>
    <xf numFmtId="0" fontId="0" fillId="0" borderId="1" xfId="0" applyFont="1" applyBorder="1" applyAlignment="1">
      <alignment vertical="center"/>
    </xf>
    <xf numFmtId="0" fontId="0" fillId="0" borderId="6" xfId="0" applyFont="1" applyBorder="1" applyAlignment="1">
      <alignment vertical="center"/>
    </xf>
    <xf numFmtId="176" fontId="0" fillId="0" borderId="6" xfId="2" applyNumberFormat="1" applyFont="1" applyBorder="1" applyAlignment="1">
      <alignment horizontal="center" vertical="center"/>
    </xf>
    <xf numFmtId="0" fontId="20" fillId="3" borderId="41" xfId="0" applyFont="1" applyFill="1" applyBorder="1" applyAlignment="1">
      <alignment horizontal="center" vertical="center" wrapText="1"/>
    </xf>
    <xf numFmtId="0" fontId="20" fillId="3" borderId="42" xfId="0" applyFont="1" applyFill="1" applyBorder="1" applyAlignment="1">
      <alignment horizontal="center" vertical="center" wrapText="1"/>
    </xf>
    <xf numFmtId="0" fontId="21" fillId="2" borderId="1" xfId="0" applyFont="1" applyFill="1" applyBorder="1" applyAlignment="1">
      <alignment horizontal="center" vertical="center" wrapText="1"/>
    </xf>
    <xf numFmtId="3" fontId="20" fillId="3" borderId="41" xfId="0" applyNumberFormat="1" applyFont="1" applyFill="1" applyBorder="1" applyAlignment="1">
      <alignment horizontal="center" vertical="center" wrapText="1"/>
    </xf>
    <xf numFmtId="0" fontId="20" fillId="3" borderId="41" xfId="0" applyFont="1" applyFill="1" applyBorder="1" applyAlignment="1">
      <alignment horizontal="left" vertical="center" wrapText="1"/>
    </xf>
    <xf numFmtId="0" fontId="20" fillId="3" borderId="42" xfId="0" applyFont="1" applyFill="1" applyBorder="1" applyAlignment="1">
      <alignment horizontal="left" vertical="center" wrapText="1"/>
    </xf>
    <xf numFmtId="0" fontId="18" fillId="0" borderId="0" xfId="0" applyFont="1" applyBorder="1" applyAlignment="1">
      <alignment horizontal="center" vertical="center"/>
    </xf>
    <xf numFmtId="0" fontId="20" fillId="0" borderId="20" xfId="0" applyFont="1" applyBorder="1" applyAlignment="1">
      <alignment horizontal="right" vertical="center"/>
    </xf>
    <xf numFmtId="0" fontId="19" fillId="0" borderId="20" xfId="0" applyFont="1" applyBorder="1" applyAlignment="1">
      <alignment horizontal="right" vertical="center"/>
    </xf>
    <xf numFmtId="0" fontId="21" fillId="2" borderId="41" xfId="0" applyFont="1" applyFill="1" applyBorder="1" applyAlignment="1">
      <alignment horizontal="center" vertical="center" wrapText="1"/>
    </xf>
    <xf numFmtId="0" fontId="21" fillId="2" borderId="42" xfId="0" applyFont="1" applyFill="1" applyBorder="1" applyAlignment="1">
      <alignment horizontal="center" vertical="center" wrapText="1"/>
    </xf>
  </cellXfs>
  <cellStyles count="6">
    <cellStyle name="一般" xfId="0" builtinId="0"/>
    <cellStyle name="一般 2" xfId="1"/>
    <cellStyle name="千分位" xfId="2" builtinId="3"/>
    <cellStyle name="千分位 2" xfId="3"/>
    <cellStyle name="百分比" xfId="4" builtinId="5"/>
    <cellStyle name="樣式 1" xf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V25"/>
  <sheetViews>
    <sheetView zoomScale="85" workbookViewId="0">
      <selection activeCell="B7" sqref="B7:C7"/>
    </sheetView>
  </sheetViews>
  <sheetFormatPr defaultRowHeight="16.5"/>
  <cols>
    <col min="1" max="1" width="11.125" style="1" customWidth="1"/>
    <col min="2" max="2" width="13" style="1" customWidth="1"/>
    <col min="3" max="3" width="12.5" style="1" customWidth="1"/>
    <col min="4" max="4" width="12.75" style="1" customWidth="1"/>
    <col min="5" max="5" width="12.875" style="1" customWidth="1"/>
    <col min="6" max="6" width="12.5" style="1" customWidth="1"/>
    <col min="7" max="7" width="12.25" style="1" customWidth="1"/>
    <col min="8" max="8" width="15.25" style="1" customWidth="1"/>
    <col min="9" max="9" width="9" style="1"/>
    <col min="10" max="10" width="9.625" style="1" customWidth="1"/>
    <col min="11" max="11" width="11.625" style="1" customWidth="1"/>
    <col min="12" max="12" width="11.625" style="1" bestFit="1" customWidth="1"/>
    <col min="13" max="16384" width="9" style="1"/>
  </cols>
  <sheetData>
    <row r="1" spans="1:22" ht="40.5" customHeight="1" thickBot="1">
      <c r="A1" s="102" t="s">
        <v>60</v>
      </c>
      <c r="B1" s="103"/>
      <c r="C1" s="103"/>
      <c r="D1" s="103"/>
      <c r="E1" s="103"/>
      <c r="F1" s="103"/>
      <c r="G1" s="103"/>
      <c r="H1" s="103"/>
      <c r="I1" s="2"/>
      <c r="J1" s="2"/>
      <c r="K1" s="2"/>
      <c r="L1" s="2"/>
      <c r="M1" s="2"/>
      <c r="N1" s="2"/>
      <c r="O1" s="2"/>
      <c r="P1" s="2"/>
      <c r="Q1" s="2"/>
      <c r="R1" s="2"/>
      <c r="S1" s="2"/>
      <c r="T1" s="2"/>
      <c r="U1" s="2"/>
      <c r="V1" s="2"/>
    </row>
    <row r="2" spans="1:22" ht="36" customHeight="1">
      <c r="A2" s="4" t="s">
        <v>3</v>
      </c>
      <c r="B2" s="115" t="s">
        <v>29</v>
      </c>
      <c r="C2" s="116"/>
      <c r="D2" s="117"/>
      <c r="E2" s="6" t="s">
        <v>6</v>
      </c>
      <c r="F2" s="121" t="s">
        <v>30</v>
      </c>
      <c r="G2" s="122"/>
      <c r="H2" s="123"/>
    </row>
    <row r="3" spans="1:22" ht="29.25" customHeight="1">
      <c r="A3" s="5" t="s">
        <v>5</v>
      </c>
      <c r="B3" s="118" t="s">
        <v>0</v>
      </c>
      <c r="C3" s="119"/>
      <c r="D3" s="120"/>
      <c r="E3" s="3" t="s">
        <v>7</v>
      </c>
      <c r="F3" s="118" t="s">
        <v>31</v>
      </c>
      <c r="G3" s="119"/>
      <c r="H3" s="124"/>
    </row>
    <row r="4" spans="1:22" ht="24.75" customHeight="1">
      <c r="A4" s="110" t="s">
        <v>21</v>
      </c>
      <c r="B4" s="111"/>
      <c r="C4" s="111"/>
      <c r="D4" s="111"/>
      <c r="E4" s="111"/>
      <c r="F4" s="111"/>
      <c r="G4" s="111"/>
      <c r="H4" s="112"/>
    </row>
    <row r="5" spans="1:22" ht="34.5" customHeight="1">
      <c r="A5" s="7" t="s">
        <v>18</v>
      </c>
      <c r="B5" s="106">
        <v>42000000</v>
      </c>
      <c r="C5" s="107"/>
      <c r="D5" s="108"/>
      <c r="E5" s="8" t="s">
        <v>13</v>
      </c>
      <c r="F5" s="106">
        <v>5831950</v>
      </c>
      <c r="G5" s="107"/>
      <c r="H5" s="109"/>
    </row>
    <row r="6" spans="1:22" ht="24.75" customHeight="1">
      <c r="A6" s="9"/>
      <c r="B6" s="100" t="s">
        <v>11</v>
      </c>
      <c r="C6" s="99"/>
      <c r="D6" s="100" t="s">
        <v>12</v>
      </c>
      <c r="E6" s="99"/>
      <c r="F6" s="100" t="s">
        <v>10</v>
      </c>
      <c r="G6" s="98"/>
      <c r="H6" s="101"/>
    </row>
    <row r="7" spans="1:22" ht="29.25" customHeight="1">
      <c r="A7" s="10" t="s">
        <v>8</v>
      </c>
      <c r="B7" s="56">
        <v>74.209999999999994</v>
      </c>
      <c r="C7" s="113"/>
      <c r="D7" s="53">
        <v>74.23</v>
      </c>
      <c r="E7" s="54"/>
      <c r="F7" s="56">
        <f>D7-B7</f>
        <v>2.0000000000010232E-2</v>
      </c>
      <c r="G7" s="57"/>
      <c r="H7" s="58"/>
    </row>
    <row r="8" spans="1:22" ht="28.5" customHeight="1">
      <c r="A8" s="10" t="s">
        <v>9</v>
      </c>
      <c r="B8" s="56">
        <v>10.31</v>
      </c>
      <c r="C8" s="114"/>
      <c r="D8" s="53">
        <v>10.31</v>
      </c>
      <c r="E8" s="55"/>
      <c r="F8" s="56">
        <f>D8-B8</f>
        <v>0</v>
      </c>
      <c r="G8" s="57"/>
      <c r="H8" s="58"/>
    </row>
    <row r="9" spans="1:22" ht="41.25" customHeight="1">
      <c r="A9" s="9"/>
      <c r="B9" s="8" t="s">
        <v>14</v>
      </c>
      <c r="C9" s="11" t="s">
        <v>15</v>
      </c>
      <c r="D9" s="11" t="s">
        <v>16</v>
      </c>
      <c r="E9" s="11" t="s">
        <v>28</v>
      </c>
      <c r="F9" s="8" t="s">
        <v>20</v>
      </c>
      <c r="G9" s="8" t="s">
        <v>17</v>
      </c>
      <c r="H9" s="12" t="s">
        <v>19</v>
      </c>
    </row>
    <row r="10" spans="1:22" ht="31.5" customHeight="1">
      <c r="A10" s="10" t="s">
        <v>8</v>
      </c>
      <c r="B10" s="21">
        <v>4321746</v>
      </c>
      <c r="C10" s="22">
        <v>2342920</v>
      </c>
      <c r="D10" s="22">
        <v>1765871</v>
      </c>
      <c r="E10" s="21">
        <v>0</v>
      </c>
      <c r="F10" s="23">
        <f>C10/B10</f>
        <v>0.54212348435100077</v>
      </c>
      <c r="G10" s="23">
        <f>(C10+D10+E10)/B10</f>
        <v>0.95072477651393672</v>
      </c>
      <c r="H10" s="104">
        <f>(C10+D10+E10)/F5</f>
        <v>0.70453124598118988</v>
      </c>
    </row>
    <row r="11" spans="1:22" ht="34.5" customHeight="1">
      <c r="A11" s="10" t="s">
        <v>9</v>
      </c>
      <c r="B11" s="21">
        <v>4324769</v>
      </c>
      <c r="C11" s="22">
        <v>2345970</v>
      </c>
      <c r="D11" s="22">
        <v>1765871</v>
      </c>
      <c r="E11" s="21">
        <v>0</v>
      </c>
      <c r="F11" s="23">
        <f>C11/B11</f>
        <v>0.54244978171088443</v>
      </c>
      <c r="G11" s="23">
        <f>(C11+D11+E11)/B11</f>
        <v>0.95076546284899843</v>
      </c>
      <c r="H11" s="105"/>
    </row>
    <row r="12" spans="1:22" ht="21.75" customHeight="1">
      <c r="A12" s="59" t="s">
        <v>22</v>
      </c>
      <c r="B12" s="60"/>
      <c r="C12" s="60"/>
      <c r="D12" s="60"/>
      <c r="E12" s="60"/>
      <c r="F12" s="60"/>
      <c r="G12" s="60"/>
      <c r="H12" s="61"/>
    </row>
    <row r="13" spans="1:22">
      <c r="A13" s="47" t="s">
        <v>32</v>
      </c>
      <c r="B13" s="48"/>
      <c r="C13" s="48"/>
      <c r="D13" s="48"/>
      <c r="E13" s="48"/>
      <c r="F13" s="48"/>
      <c r="G13" s="48"/>
      <c r="H13" s="49"/>
    </row>
    <row r="14" spans="1:22" ht="114.6" customHeight="1">
      <c r="A14" s="50"/>
      <c r="B14" s="51"/>
      <c r="C14" s="51"/>
      <c r="D14" s="51"/>
      <c r="E14" s="51"/>
      <c r="F14" s="51"/>
      <c r="G14" s="51"/>
      <c r="H14" s="52"/>
    </row>
    <row r="15" spans="1:22" ht="21.75" customHeight="1">
      <c r="A15" s="59" t="s">
        <v>24</v>
      </c>
      <c r="B15" s="60"/>
      <c r="C15" s="60"/>
      <c r="D15" s="60"/>
      <c r="E15" s="60"/>
      <c r="F15" s="60"/>
      <c r="G15" s="60"/>
      <c r="H15" s="61"/>
    </row>
    <row r="16" spans="1:22" ht="21" customHeight="1">
      <c r="A16" s="62" t="s">
        <v>4</v>
      </c>
      <c r="B16" s="63"/>
      <c r="C16" s="63"/>
      <c r="D16" s="64"/>
      <c r="E16" s="65" t="s">
        <v>25</v>
      </c>
      <c r="F16" s="63"/>
      <c r="G16" s="63"/>
      <c r="H16" s="66"/>
    </row>
    <row r="17" spans="1:8">
      <c r="A17" s="85" t="s">
        <v>35</v>
      </c>
      <c r="B17" s="86"/>
      <c r="C17" s="86"/>
      <c r="D17" s="87"/>
      <c r="E17" s="76" t="s">
        <v>56</v>
      </c>
      <c r="F17" s="77"/>
      <c r="G17" s="77"/>
      <c r="H17" s="78"/>
    </row>
    <row r="18" spans="1:8">
      <c r="A18" s="88"/>
      <c r="B18" s="89"/>
      <c r="C18" s="89"/>
      <c r="D18" s="90"/>
      <c r="E18" s="79"/>
      <c r="F18" s="80"/>
      <c r="G18" s="80"/>
      <c r="H18" s="81"/>
    </row>
    <row r="19" spans="1:8" ht="83.1" customHeight="1">
      <c r="A19" s="91"/>
      <c r="B19" s="92"/>
      <c r="C19" s="92"/>
      <c r="D19" s="93"/>
      <c r="E19" s="94"/>
      <c r="F19" s="95"/>
      <c r="G19" s="95"/>
      <c r="H19" s="96"/>
    </row>
    <row r="20" spans="1:8" ht="24.75" customHeight="1">
      <c r="A20" s="59" t="s">
        <v>23</v>
      </c>
      <c r="B20" s="60"/>
      <c r="C20" s="60"/>
      <c r="D20" s="60"/>
      <c r="E20" s="60"/>
      <c r="F20" s="60"/>
      <c r="G20" s="60"/>
      <c r="H20" s="61"/>
    </row>
    <row r="21" spans="1:8" ht="23.25" customHeight="1">
      <c r="A21" s="97" t="s">
        <v>27</v>
      </c>
      <c r="B21" s="98"/>
      <c r="C21" s="98"/>
      <c r="D21" s="99"/>
      <c r="E21" s="100" t="s">
        <v>26</v>
      </c>
      <c r="F21" s="98"/>
      <c r="G21" s="98"/>
      <c r="H21" s="101"/>
    </row>
    <row r="22" spans="1:8">
      <c r="A22" s="67" t="s">
        <v>36</v>
      </c>
      <c r="B22" s="68"/>
      <c r="C22" s="68"/>
      <c r="D22" s="69"/>
      <c r="E22" s="76" t="s">
        <v>57</v>
      </c>
      <c r="F22" s="77"/>
      <c r="G22" s="77"/>
      <c r="H22" s="78"/>
    </row>
    <row r="23" spans="1:8">
      <c r="A23" s="70"/>
      <c r="B23" s="71"/>
      <c r="C23" s="71"/>
      <c r="D23" s="72"/>
      <c r="E23" s="79"/>
      <c r="F23" s="80"/>
      <c r="G23" s="80"/>
      <c r="H23" s="81"/>
    </row>
    <row r="24" spans="1:8">
      <c r="A24" s="70"/>
      <c r="B24" s="71"/>
      <c r="C24" s="71"/>
      <c r="D24" s="72"/>
      <c r="E24" s="79"/>
      <c r="F24" s="80"/>
      <c r="G24" s="80"/>
      <c r="H24" s="81"/>
    </row>
    <row r="25" spans="1:8" ht="170.45" customHeight="1" thickBot="1">
      <c r="A25" s="73"/>
      <c r="B25" s="74"/>
      <c r="C25" s="74"/>
      <c r="D25" s="75"/>
      <c r="E25" s="82"/>
      <c r="F25" s="83"/>
      <c r="G25" s="83"/>
      <c r="H25" s="84"/>
    </row>
  </sheetData>
  <mergeCells count="30">
    <mergeCell ref="A1:H1"/>
    <mergeCell ref="H10:H11"/>
    <mergeCell ref="B5:D5"/>
    <mergeCell ref="F5:H5"/>
    <mergeCell ref="D6:E6"/>
    <mergeCell ref="B6:C6"/>
    <mergeCell ref="A4:H4"/>
    <mergeCell ref="F6:H6"/>
    <mergeCell ref="B7:C7"/>
    <mergeCell ref="B8:C8"/>
    <mergeCell ref="B2:D2"/>
    <mergeCell ref="B3:D3"/>
    <mergeCell ref="F2:H2"/>
    <mergeCell ref="F3:H3"/>
    <mergeCell ref="A15:H15"/>
    <mergeCell ref="A16:D16"/>
    <mergeCell ref="E16:H16"/>
    <mergeCell ref="A22:D25"/>
    <mergeCell ref="E22:H25"/>
    <mergeCell ref="A17:D19"/>
    <mergeCell ref="E17:H19"/>
    <mergeCell ref="A20:H20"/>
    <mergeCell ref="A21:D21"/>
    <mergeCell ref="E21:H21"/>
    <mergeCell ref="A13:H14"/>
    <mergeCell ref="D7:E7"/>
    <mergeCell ref="D8:E8"/>
    <mergeCell ref="F7:H7"/>
    <mergeCell ref="F8:H8"/>
    <mergeCell ref="A12:H12"/>
  </mergeCells>
  <phoneticPr fontId="4" type="noConversion"/>
  <pageMargins left="0.35433070866141736" right="0.35433070866141736" top="0.39370078740157483" bottom="0.39370078740157483"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V25"/>
  <sheetViews>
    <sheetView zoomScale="90" zoomScaleNormal="90" workbookViewId="0">
      <selection activeCell="E9" sqref="E9"/>
    </sheetView>
  </sheetViews>
  <sheetFormatPr defaultRowHeight="16.5"/>
  <cols>
    <col min="1" max="1" width="11.125" style="18" customWidth="1"/>
    <col min="2" max="2" width="13" style="18" customWidth="1"/>
    <col min="3" max="3" width="12.5" style="18" customWidth="1"/>
    <col min="4" max="4" width="12.75" style="18" customWidth="1"/>
    <col min="5" max="5" width="12.875" style="18" customWidth="1"/>
    <col min="6" max="6" width="12.5" style="18" customWidth="1"/>
    <col min="7" max="7" width="12.25" style="18" customWidth="1"/>
    <col min="8" max="8" width="15.25" style="18" customWidth="1"/>
    <col min="9" max="9" width="9" style="18"/>
    <col min="10" max="10" width="9.625" style="18" customWidth="1"/>
    <col min="11" max="11" width="11.625" style="18" customWidth="1"/>
    <col min="12" max="12" width="11.625" style="18" bestFit="1" customWidth="1"/>
    <col min="13" max="16384" width="9" style="18"/>
  </cols>
  <sheetData>
    <row r="1" spans="1:22" ht="40.5" customHeight="1" thickBot="1">
      <c r="A1" s="102" t="s">
        <v>61</v>
      </c>
      <c r="B1" s="103"/>
      <c r="C1" s="103"/>
      <c r="D1" s="103"/>
      <c r="E1" s="103"/>
      <c r="F1" s="103"/>
      <c r="G1" s="103"/>
      <c r="H1" s="103"/>
      <c r="I1" s="17"/>
      <c r="J1" s="17"/>
      <c r="K1" s="17"/>
      <c r="L1" s="17"/>
      <c r="M1" s="17"/>
      <c r="N1" s="17"/>
      <c r="O1" s="17"/>
      <c r="P1" s="17"/>
      <c r="Q1" s="17"/>
      <c r="R1" s="17"/>
      <c r="S1" s="17"/>
      <c r="T1" s="17"/>
      <c r="U1" s="17"/>
      <c r="V1" s="17"/>
    </row>
    <row r="2" spans="1:22" ht="30.75" customHeight="1">
      <c r="A2" s="4" t="s">
        <v>3</v>
      </c>
      <c r="B2" s="166" t="s">
        <v>47</v>
      </c>
      <c r="C2" s="166"/>
      <c r="D2" s="166"/>
      <c r="E2" s="6" t="s">
        <v>6</v>
      </c>
      <c r="F2" s="166" t="s">
        <v>33</v>
      </c>
      <c r="G2" s="166"/>
      <c r="H2" s="167"/>
    </row>
    <row r="3" spans="1:22" ht="29.25" customHeight="1">
      <c r="A3" s="5" t="s">
        <v>5</v>
      </c>
      <c r="B3" s="168" t="s">
        <v>2</v>
      </c>
      <c r="C3" s="168"/>
      <c r="D3" s="168"/>
      <c r="E3" s="3" t="s">
        <v>7</v>
      </c>
      <c r="F3" s="168" t="s">
        <v>34</v>
      </c>
      <c r="G3" s="168"/>
      <c r="H3" s="169"/>
    </row>
    <row r="4" spans="1:22" ht="24.75" customHeight="1">
      <c r="A4" s="162" t="s">
        <v>48</v>
      </c>
      <c r="B4" s="163"/>
      <c r="C4" s="163"/>
      <c r="D4" s="163"/>
      <c r="E4" s="163"/>
      <c r="F4" s="163"/>
      <c r="G4" s="163"/>
      <c r="H4" s="164"/>
    </row>
    <row r="5" spans="1:22" ht="34.5" customHeight="1">
      <c r="A5" s="13" t="s">
        <v>18</v>
      </c>
      <c r="B5" s="165">
        <v>8980000</v>
      </c>
      <c r="C5" s="165"/>
      <c r="D5" s="165"/>
      <c r="E5" s="14" t="s">
        <v>37</v>
      </c>
      <c r="F5" s="165">
        <v>1863042</v>
      </c>
      <c r="G5" s="165"/>
      <c r="H5" s="170"/>
    </row>
    <row r="6" spans="1:22" ht="24.75" customHeight="1">
      <c r="A6" s="15"/>
      <c r="B6" s="126" t="s">
        <v>38</v>
      </c>
      <c r="C6" s="126"/>
      <c r="D6" s="126" t="s">
        <v>39</v>
      </c>
      <c r="E6" s="126"/>
      <c r="F6" s="126" t="s">
        <v>49</v>
      </c>
      <c r="G6" s="126"/>
      <c r="H6" s="127"/>
    </row>
    <row r="7" spans="1:22" ht="29.25" customHeight="1">
      <c r="A7" s="16" t="s">
        <v>8</v>
      </c>
      <c r="B7" s="156">
        <v>47.77</v>
      </c>
      <c r="C7" s="156"/>
      <c r="D7" s="158">
        <v>50.1</v>
      </c>
      <c r="E7" s="158"/>
      <c r="F7" s="158">
        <f>D7-B7</f>
        <v>2.3299999999999983</v>
      </c>
      <c r="G7" s="158"/>
      <c r="H7" s="160"/>
    </row>
    <row r="8" spans="1:22" ht="28.5" customHeight="1">
      <c r="A8" s="16" t="s">
        <v>9</v>
      </c>
      <c r="B8" s="156">
        <v>11.96</v>
      </c>
      <c r="C8" s="157"/>
      <c r="D8" s="158">
        <v>12.46</v>
      </c>
      <c r="E8" s="159"/>
      <c r="F8" s="158">
        <f>D8-B8</f>
        <v>0.5</v>
      </c>
      <c r="G8" s="158"/>
      <c r="H8" s="160"/>
    </row>
    <row r="9" spans="1:22" ht="41.25" customHeight="1">
      <c r="A9" s="15"/>
      <c r="B9" s="14" t="s">
        <v>40</v>
      </c>
      <c r="C9" s="19" t="s">
        <v>41</v>
      </c>
      <c r="D9" s="19" t="s">
        <v>42</v>
      </c>
      <c r="E9" s="19" t="s">
        <v>43</v>
      </c>
      <c r="F9" s="14" t="s">
        <v>44</v>
      </c>
      <c r="G9" s="14" t="s">
        <v>45</v>
      </c>
      <c r="H9" s="20" t="s">
        <v>46</v>
      </c>
    </row>
    <row r="10" spans="1:22" ht="31.5" customHeight="1">
      <c r="A10" s="16" t="s">
        <v>8</v>
      </c>
      <c r="B10" s="24">
        <v>920000</v>
      </c>
      <c r="C10" s="24">
        <v>584367</v>
      </c>
      <c r="D10" s="24">
        <v>229000</v>
      </c>
      <c r="E10" s="24">
        <v>120000</v>
      </c>
      <c r="F10" s="25">
        <f>C10/B10</f>
        <v>0.63518152173913045</v>
      </c>
      <c r="G10" s="25">
        <f>(C10+D10+E10)/B10</f>
        <v>1.0145293478260871</v>
      </c>
      <c r="H10" s="161">
        <f>(C10+D10+E10)/F5</f>
        <v>0.50099085259484222</v>
      </c>
    </row>
    <row r="11" spans="1:22" ht="34.5" customHeight="1">
      <c r="A11" s="16" t="s">
        <v>9</v>
      </c>
      <c r="B11" s="24">
        <v>1074057</v>
      </c>
      <c r="C11" s="24">
        <v>801325</v>
      </c>
      <c r="D11" s="24">
        <v>229000</v>
      </c>
      <c r="E11" s="24">
        <v>120000</v>
      </c>
      <c r="F11" s="25">
        <f>C11/B11</f>
        <v>0.74607306688564945</v>
      </c>
      <c r="G11" s="25">
        <f>(C11+D11+E11)/B11</f>
        <v>1.071009266733516</v>
      </c>
      <c r="H11" s="161"/>
    </row>
    <row r="12" spans="1:22" ht="21.75" customHeight="1">
      <c r="A12" s="144" t="s">
        <v>50</v>
      </c>
      <c r="B12" s="145"/>
      <c r="C12" s="145"/>
      <c r="D12" s="145"/>
      <c r="E12" s="145"/>
      <c r="F12" s="145"/>
      <c r="G12" s="145"/>
      <c r="H12" s="146"/>
    </row>
    <row r="13" spans="1:22">
      <c r="A13" s="138" t="s">
        <v>51</v>
      </c>
      <c r="B13" s="139"/>
      <c r="C13" s="139"/>
      <c r="D13" s="139"/>
      <c r="E13" s="139"/>
      <c r="F13" s="139"/>
      <c r="G13" s="139"/>
      <c r="H13" s="140"/>
    </row>
    <row r="14" spans="1:22" ht="131.25" customHeight="1">
      <c r="A14" s="141"/>
      <c r="B14" s="142"/>
      <c r="C14" s="142"/>
      <c r="D14" s="142"/>
      <c r="E14" s="142"/>
      <c r="F14" s="142"/>
      <c r="G14" s="142"/>
      <c r="H14" s="143"/>
    </row>
    <row r="15" spans="1:22" ht="21.75" customHeight="1">
      <c r="A15" s="144" t="s">
        <v>52</v>
      </c>
      <c r="B15" s="145"/>
      <c r="C15" s="145"/>
      <c r="D15" s="145"/>
      <c r="E15" s="145"/>
      <c r="F15" s="145"/>
      <c r="G15" s="145"/>
      <c r="H15" s="146"/>
    </row>
    <row r="16" spans="1:22" ht="21" customHeight="1">
      <c r="A16" s="147" t="s">
        <v>4</v>
      </c>
      <c r="B16" s="148"/>
      <c r="C16" s="148"/>
      <c r="D16" s="148"/>
      <c r="E16" s="148" t="s">
        <v>25</v>
      </c>
      <c r="F16" s="148"/>
      <c r="G16" s="148"/>
      <c r="H16" s="149"/>
    </row>
    <row r="17" spans="1:8" ht="17.100000000000001" customHeight="1">
      <c r="A17" s="150" t="s">
        <v>55</v>
      </c>
      <c r="B17" s="151"/>
      <c r="C17" s="151"/>
      <c r="D17" s="151"/>
      <c r="E17" s="153" t="s">
        <v>58</v>
      </c>
      <c r="F17" s="154"/>
      <c r="G17" s="154"/>
      <c r="H17" s="155"/>
    </row>
    <row r="18" spans="1:8">
      <c r="A18" s="152"/>
      <c r="B18" s="151"/>
      <c r="C18" s="151"/>
      <c r="D18" s="151"/>
      <c r="E18" s="154"/>
      <c r="F18" s="154"/>
      <c r="G18" s="154"/>
      <c r="H18" s="155"/>
    </row>
    <row r="19" spans="1:8" s="17" customFormat="1" ht="129.75" customHeight="1">
      <c r="A19" s="152"/>
      <c r="B19" s="151"/>
      <c r="C19" s="151"/>
      <c r="D19" s="151"/>
      <c r="E19" s="154"/>
      <c r="F19" s="154"/>
      <c r="G19" s="154"/>
      <c r="H19" s="155"/>
    </row>
    <row r="20" spans="1:8" ht="24.75" customHeight="1">
      <c r="A20" s="144" t="s">
        <v>53</v>
      </c>
      <c r="B20" s="145"/>
      <c r="C20" s="145"/>
      <c r="D20" s="145"/>
      <c r="E20" s="145"/>
      <c r="F20" s="145"/>
      <c r="G20" s="145"/>
      <c r="H20" s="146"/>
    </row>
    <row r="21" spans="1:8" ht="23.25" customHeight="1">
      <c r="A21" s="125" t="s">
        <v>27</v>
      </c>
      <c r="B21" s="126"/>
      <c r="C21" s="126"/>
      <c r="D21" s="126"/>
      <c r="E21" s="126" t="s">
        <v>26</v>
      </c>
      <c r="F21" s="126"/>
      <c r="G21" s="126"/>
      <c r="H21" s="127"/>
    </row>
    <row r="22" spans="1:8" ht="17.25" customHeight="1">
      <c r="A22" s="128" t="s">
        <v>54</v>
      </c>
      <c r="B22" s="129"/>
      <c r="C22" s="129"/>
      <c r="D22" s="129"/>
      <c r="E22" s="133" t="s">
        <v>59</v>
      </c>
      <c r="F22" s="134"/>
      <c r="G22" s="134"/>
      <c r="H22" s="135"/>
    </row>
    <row r="23" spans="1:8">
      <c r="A23" s="130"/>
      <c r="B23" s="129"/>
      <c r="C23" s="129"/>
      <c r="D23" s="129"/>
      <c r="E23" s="134"/>
      <c r="F23" s="134"/>
      <c r="G23" s="134"/>
      <c r="H23" s="135"/>
    </row>
    <row r="24" spans="1:8">
      <c r="A24" s="130"/>
      <c r="B24" s="129"/>
      <c r="C24" s="129"/>
      <c r="D24" s="129"/>
      <c r="E24" s="134"/>
      <c r="F24" s="134"/>
      <c r="G24" s="134"/>
      <c r="H24" s="135"/>
    </row>
    <row r="25" spans="1:8" ht="119.25" customHeight="1" thickBot="1">
      <c r="A25" s="131"/>
      <c r="B25" s="132"/>
      <c r="C25" s="132"/>
      <c r="D25" s="132"/>
      <c r="E25" s="136"/>
      <c r="F25" s="136"/>
      <c r="G25" s="136"/>
      <c r="H25" s="137"/>
    </row>
  </sheetData>
  <mergeCells count="30">
    <mergeCell ref="A4:H4"/>
    <mergeCell ref="B5:D5"/>
    <mergeCell ref="A1:H1"/>
    <mergeCell ref="B2:D2"/>
    <mergeCell ref="F2:H2"/>
    <mergeCell ref="B3:D3"/>
    <mergeCell ref="F3:H3"/>
    <mergeCell ref="F5:H5"/>
    <mergeCell ref="B6:C6"/>
    <mergeCell ref="D6:E6"/>
    <mergeCell ref="F6:H6"/>
    <mergeCell ref="A20:H20"/>
    <mergeCell ref="B8:C8"/>
    <mergeCell ref="D8:E8"/>
    <mergeCell ref="F8:H8"/>
    <mergeCell ref="H10:H11"/>
    <mergeCell ref="A12:H12"/>
    <mergeCell ref="B7:C7"/>
    <mergeCell ref="D7:E7"/>
    <mergeCell ref="F7:H7"/>
    <mergeCell ref="A21:D21"/>
    <mergeCell ref="E21:H21"/>
    <mergeCell ref="A22:D25"/>
    <mergeCell ref="E22:H25"/>
    <mergeCell ref="A13:H14"/>
    <mergeCell ref="A15:H15"/>
    <mergeCell ref="A16:D16"/>
    <mergeCell ref="E16:H16"/>
    <mergeCell ref="A17:D19"/>
    <mergeCell ref="E17:H19"/>
  </mergeCells>
  <phoneticPr fontId="4" type="noConversion"/>
  <pageMargins left="0.70866141732283472" right="0.70866141732283472" top="0.74803149606299213" bottom="0.74803149606299213" header="0.31496062992125984" footer="0.31496062992125984"/>
  <pageSetup paperSize="9" scale="80" orientation="portrait" verticalDpi="0" r:id="rId1"/>
</worksheet>
</file>

<file path=xl/worksheets/sheet3.xml><?xml version="1.0" encoding="utf-8"?>
<worksheet xmlns="http://schemas.openxmlformats.org/spreadsheetml/2006/main" xmlns:r="http://schemas.openxmlformats.org/officeDocument/2006/relationships">
  <dimension ref="A1:M49"/>
  <sheetViews>
    <sheetView tabSelected="1" zoomScale="80" zoomScaleNormal="80" workbookViewId="0">
      <selection activeCell="A2" sqref="A2:M2"/>
    </sheetView>
  </sheetViews>
  <sheetFormatPr defaultRowHeight="16.5"/>
  <cols>
    <col min="1" max="1" width="5.5" style="44" customWidth="1"/>
    <col min="2" max="2" width="26.125" style="44" customWidth="1"/>
    <col min="3" max="3" width="14.625" style="45" customWidth="1"/>
    <col min="4" max="4" width="10" style="44" customWidth="1"/>
    <col min="5" max="5" width="9.125" style="44" customWidth="1"/>
    <col min="6" max="6" width="9" style="44" customWidth="1"/>
    <col min="7" max="7" width="18.375" style="44" customWidth="1"/>
    <col min="8" max="8" width="16.25" style="44" customWidth="1"/>
    <col min="9" max="9" width="17.25" style="44" customWidth="1"/>
    <col min="10" max="10" width="16.875" style="44" customWidth="1"/>
    <col min="11" max="11" width="9" style="44" customWidth="1"/>
    <col min="12" max="12" width="8.875" style="44" customWidth="1"/>
    <col min="13" max="13" width="9.25" style="44" customWidth="1"/>
    <col min="14" max="16384" width="9" style="26"/>
  </cols>
  <sheetData>
    <row r="1" spans="1:13" ht="19.5">
      <c r="A1" s="177" t="s">
        <v>267</v>
      </c>
      <c r="B1" s="177"/>
      <c r="C1" s="177"/>
      <c r="D1" s="177"/>
      <c r="E1" s="177"/>
      <c r="F1" s="177"/>
      <c r="G1" s="177"/>
      <c r="H1" s="177"/>
      <c r="I1" s="177"/>
      <c r="J1" s="177"/>
      <c r="K1" s="177"/>
      <c r="L1" s="177"/>
      <c r="M1" s="177"/>
    </row>
    <row r="2" spans="1:13">
      <c r="A2" s="178" t="s">
        <v>268</v>
      </c>
      <c r="B2" s="179"/>
      <c r="C2" s="179"/>
      <c r="D2" s="179"/>
      <c r="E2" s="179"/>
      <c r="F2" s="179"/>
      <c r="G2" s="179"/>
      <c r="H2" s="179"/>
      <c r="I2" s="179"/>
      <c r="J2" s="179"/>
      <c r="K2" s="179"/>
      <c r="L2" s="179"/>
      <c r="M2" s="179"/>
    </row>
    <row r="3" spans="1:13" ht="20.100000000000001" customHeight="1">
      <c r="A3" s="173" t="s">
        <v>62</v>
      </c>
      <c r="B3" s="173" t="s">
        <v>63</v>
      </c>
      <c r="C3" s="180" t="s">
        <v>1</v>
      </c>
      <c r="D3" s="27" t="s">
        <v>64</v>
      </c>
      <c r="E3" s="27" t="s">
        <v>65</v>
      </c>
      <c r="F3" s="27" t="s">
        <v>66</v>
      </c>
      <c r="G3" s="173" t="s">
        <v>67</v>
      </c>
      <c r="H3" s="173" t="s">
        <v>68</v>
      </c>
      <c r="I3" s="173" t="s">
        <v>69</v>
      </c>
      <c r="J3" s="173" t="s">
        <v>70</v>
      </c>
      <c r="K3" s="173" t="s">
        <v>71</v>
      </c>
      <c r="L3" s="173" t="s">
        <v>72</v>
      </c>
      <c r="M3" s="173" t="s">
        <v>94</v>
      </c>
    </row>
    <row r="4" spans="1:13" ht="20.100000000000001" customHeight="1">
      <c r="A4" s="173"/>
      <c r="B4" s="173"/>
      <c r="C4" s="181"/>
      <c r="D4" s="28" t="s">
        <v>73</v>
      </c>
      <c r="E4" s="28" t="s">
        <v>74</v>
      </c>
      <c r="F4" s="28" t="s">
        <v>74</v>
      </c>
      <c r="G4" s="173"/>
      <c r="H4" s="173"/>
      <c r="I4" s="173"/>
      <c r="J4" s="173"/>
      <c r="K4" s="173"/>
      <c r="L4" s="173"/>
      <c r="M4" s="173"/>
    </row>
    <row r="5" spans="1:13" ht="39.950000000000003" customHeight="1">
      <c r="A5" s="29">
        <v>1</v>
      </c>
      <c r="B5" s="30" t="s">
        <v>92</v>
      </c>
      <c r="C5" s="31" t="s">
        <v>95</v>
      </c>
      <c r="D5" s="29">
        <v>29706.606</v>
      </c>
      <c r="E5" s="32">
        <v>100</v>
      </c>
      <c r="F5" s="32">
        <v>100</v>
      </c>
      <c r="G5" s="33" t="s">
        <v>78</v>
      </c>
      <c r="H5" s="33" t="s">
        <v>77</v>
      </c>
      <c r="I5" s="33" t="s">
        <v>77</v>
      </c>
      <c r="J5" s="33" t="s">
        <v>76</v>
      </c>
      <c r="K5" s="34" t="s">
        <v>93</v>
      </c>
      <c r="L5" s="34" t="s">
        <v>75</v>
      </c>
      <c r="M5" s="34" t="s">
        <v>85</v>
      </c>
    </row>
    <row r="6" spans="1:13" ht="39.950000000000003" customHeight="1">
      <c r="A6" s="29">
        <f>A5+1</f>
        <v>2</v>
      </c>
      <c r="B6" s="30" t="s">
        <v>96</v>
      </c>
      <c r="C6" s="31" t="s">
        <v>97</v>
      </c>
      <c r="D6" s="29">
        <v>6240.116</v>
      </c>
      <c r="E6" s="35">
        <v>100</v>
      </c>
      <c r="F6" s="35">
        <v>100</v>
      </c>
      <c r="G6" s="33" t="s">
        <v>78</v>
      </c>
      <c r="H6" s="33" t="s">
        <v>76</v>
      </c>
      <c r="I6" s="33" t="s">
        <v>76</v>
      </c>
      <c r="J6" s="33" t="s">
        <v>76</v>
      </c>
      <c r="K6" s="34" t="s">
        <v>98</v>
      </c>
      <c r="L6" s="34" t="s">
        <v>99</v>
      </c>
      <c r="M6" s="34" t="s">
        <v>86</v>
      </c>
    </row>
    <row r="7" spans="1:13" ht="39.950000000000003" customHeight="1">
      <c r="A7" s="29">
        <f t="shared" ref="A7:A49" si="0">A6+1</f>
        <v>3</v>
      </c>
      <c r="B7" s="30" t="s">
        <v>100</v>
      </c>
      <c r="C7" s="31" t="s">
        <v>101</v>
      </c>
      <c r="D7" s="29">
        <v>26997.881000000001</v>
      </c>
      <c r="E7" s="35">
        <v>100</v>
      </c>
      <c r="F7" s="35">
        <v>100</v>
      </c>
      <c r="G7" s="33" t="s">
        <v>79</v>
      </c>
      <c r="H7" s="33" t="s">
        <v>76</v>
      </c>
      <c r="I7" s="33" t="s">
        <v>76</v>
      </c>
      <c r="J7" s="33" t="s">
        <v>76</v>
      </c>
      <c r="K7" s="34" t="s">
        <v>102</v>
      </c>
      <c r="L7" s="34" t="s">
        <v>103</v>
      </c>
      <c r="M7" s="34" t="s">
        <v>104</v>
      </c>
    </row>
    <row r="8" spans="1:13" ht="39.950000000000003" customHeight="1">
      <c r="A8" s="29">
        <f t="shared" si="0"/>
        <v>4</v>
      </c>
      <c r="B8" s="30" t="s">
        <v>105</v>
      </c>
      <c r="C8" s="31" t="s">
        <v>101</v>
      </c>
      <c r="D8" s="29">
        <v>23650.648000000001</v>
      </c>
      <c r="E8" s="36">
        <v>100</v>
      </c>
      <c r="F8" s="36">
        <v>100</v>
      </c>
      <c r="G8" s="33" t="s">
        <v>106</v>
      </c>
      <c r="H8" s="33" t="s">
        <v>76</v>
      </c>
      <c r="I8" s="33" t="s">
        <v>76</v>
      </c>
      <c r="J8" s="33" t="s">
        <v>76</v>
      </c>
      <c r="K8" s="34" t="s">
        <v>102</v>
      </c>
      <c r="L8" s="34" t="s">
        <v>103</v>
      </c>
      <c r="M8" s="34" t="s">
        <v>107</v>
      </c>
    </row>
    <row r="9" spans="1:13" ht="39.950000000000003" customHeight="1">
      <c r="A9" s="29">
        <f t="shared" si="0"/>
        <v>5</v>
      </c>
      <c r="B9" s="30" t="s">
        <v>108</v>
      </c>
      <c r="C9" s="31" t="s">
        <v>101</v>
      </c>
      <c r="D9" s="29">
        <v>72993.62</v>
      </c>
      <c r="E9" s="36">
        <v>100</v>
      </c>
      <c r="F9" s="36">
        <v>100</v>
      </c>
      <c r="G9" s="33" t="s">
        <v>81</v>
      </c>
      <c r="H9" s="33" t="s">
        <v>80</v>
      </c>
      <c r="I9" s="33" t="s">
        <v>80</v>
      </c>
      <c r="J9" s="33" t="s">
        <v>80</v>
      </c>
      <c r="K9" s="34" t="s">
        <v>102</v>
      </c>
      <c r="L9" s="34" t="s">
        <v>109</v>
      </c>
      <c r="M9" s="34" t="s">
        <v>87</v>
      </c>
    </row>
    <row r="10" spans="1:13" ht="39.950000000000003" customHeight="1">
      <c r="A10" s="29">
        <f t="shared" si="0"/>
        <v>6</v>
      </c>
      <c r="B10" s="30" t="s">
        <v>110</v>
      </c>
      <c r="C10" s="31" t="s">
        <v>111</v>
      </c>
      <c r="D10" s="29">
        <v>19570.342000000001</v>
      </c>
      <c r="E10" s="36">
        <v>100</v>
      </c>
      <c r="F10" s="36">
        <v>100</v>
      </c>
      <c r="G10" s="37" t="s">
        <v>82</v>
      </c>
      <c r="H10" s="37" t="s">
        <v>80</v>
      </c>
      <c r="I10" s="33" t="s">
        <v>80</v>
      </c>
      <c r="J10" s="33" t="s">
        <v>80</v>
      </c>
      <c r="K10" s="34" t="s">
        <v>112</v>
      </c>
      <c r="L10" s="34" t="s">
        <v>113</v>
      </c>
      <c r="M10" s="34" t="s">
        <v>88</v>
      </c>
    </row>
    <row r="11" spans="1:13" ht="39.950000000000003" customHeight="1">
      <c r="A11" s="29">
        <f t="shared" si="0"/>
        <v>7</v>
      </c>
      <c r="B11" s="30" t="s">
        <v>114</v>
      </c>
      <c r="C11" s="31" t="s">
        <v>115</v>
      </c>
      <c r="D11" s="29">
        <v>29431.094000000001</v>
      </c>
      <c r="E11" s="36">
        <v>100</v>
      </c>
      <c r="F11" s="36">
        <v>100</v>
      </c>
      <c r="G11" s="37" t="s">
        <v>79</v>
      </c>
      <c r="H11" s="37" t="s">
        <v>80</v>
      </c>
      <c r="I11" s="33" t="s">
        <v>80</v>
      </c>
      <c r="J11" s="33" t="s">
        <v>83</v>
      </c>
      <c r="K11" s="34" t="s">
        <v>116</v>
      </c>
      <c r="L11" s="34" t="s">
        <v>117</v>
      </c>
      <c r="M11" s="34" t="s">
        <v>89</v>
      </c>
    </row>
    <row r="12" spans="1:13" ht="39.950000000000003" customHeight="1">
      <c r="A12" s="29">
        <f t="shared" si="0"/>
        <v>8</v>
      </c>
      <c r="B12" s="30" t="s">
        <v>118</v>
      </c>
      <c r="C12" s="31" t="s">
        <v>119</v>
      </c>
      <c r="D12" s="29">
        <v>78112.701000000001</v>
      </c>
      <c r="E12" s="36">
        <v>100</v>
      </c>
      <c r="F12" s="36">
        <v>100</v>
      </c>
      <c r="G12" s="37" t="s">
        <v>120</v>
      </c>
      <c r="H12" s="37" t="s">
        <v>80</v>
      </c>
      <c r="I12" s="33" t="s">
        <v>80</v>
      </c>
      <c r="J12" s="33" t="s">
        <v>83</v>
      </c>
      <c r="K12" s="34" t="s">
        <v>121</v>
      </c>
      <c r="L12" s="34" t="s">
        <v>122</v>
      </c>
      <c r="M12" s="34" t="s">
        <v>90</v>
      </c>
    </row>
    <row r="13" spans="1:13" ht="39.950000000000003" customHeight="1">
      <c r="A13" s="29">
        <f t="shared" si="0"/>
        <v>9</v>
      </c>
      <c r="B13" s="30" t="s">
        <v>123</v>
      </c>
      <c r="C13" s="31" t="s">
        <v>124</v>
      </c>
      <c r="D13" s="38">
        <v>10938.053415</v>
      </c>
      <c r="E13" s="36">
        <v>100</v>
      </c>
      <c r="F13" s="36">
        <v>100</v>
      </c>
      <c r="G13" s="37" t="s">
        <v>125</v>
      </c>
      <c r="H13" s="37" t="s">
        <v>126</v>
      </c>
      <c r="I13" s="33" t="s">
        <v>80</v>
      </c>
      <c r="J13" s="33" t="s">
        <v>80</v>
      </c>
      <c r="K13" s="34" t="s">
        <v>127</v>
      </c>
      <c r="L13" s="34" t="s">
        <v>128</v>
      </c>
      <c r="M13" s="34" t="s">
        <v>84</v>
      </c>
    </row>
    <row r="14" spans="1:13" ht="39.950000000000003" customHeight="1">
      <c r="A14" s="29">
        <f t="shared" si="0"/>
        <v>10</v>
      </c>
      <c r="B14" s="39" t="s">
        <v>129</v>
      </c>
      <c r="C14" s="33" t="s">
        <v>130</v>
      </c>
      <c r="D14" s="40">
        <v>19383.287919400002</v>
      </c>
      <c r="E14" s="36">
        <v>100</v>
      </c>
      <c r="F14" s="36">
        <v>100</v>
      </c>
      <c r="G14" s="37" t="s">
        <v>131</v>
      </c>
      <c r="H14" s="37" t="s">
        <v>132</v>
      </c>
      <c r="I14" s="33" t="s">
        <v>132</v>
      </c>
      <c r="J14" s="33" t="s">
        <v>132</v>
      </c>
      <c r="K14" s="34" t="s">
        <v>133</v>
      </c>
      <c r="L14" s="34" t="s">
        <v>134</v>
      </c>
      <c r="M14" s="34" t="s">
        <v>135</v>
      </c>
    </row>
    <row r="15" spans="1:13" ht="39.950000000000003" customHeight="1">
      <c r="A15" s="29">
        <f t="shared" si="0"/>
        <v>11</v>
      </c>
      <c r="B15" s="30" t="s">
        <v>136</v>
      </c>
      <c r="C15" s="33" t="s">
        <v>130</v>
      </c>
      <c r="D15" s="40">
        <v>22302.596000000001</v>
      </c>
      <c r="E15" s="36">
        <v>100</v>
      </c>
      <c r="F15" s="36">
        <v>100</v>
      </c>
      <c r="G15" s="33" t="s">
        <v>91</v>
      </c>
      <c r="H15" s="33" t="s">
        <v>132</v>
      </c>
      <c r="I15" s="33" t="s">
        <v>132</v>
      </c>
      <c r="J15" s="33" t="s">
        <v>132</v>
      </c>
      <c r="K15" s="34" t="s">
        <v>133</v>
      </c>
      <c r="L15" s="34" t="s">
        <v>134</v>
      </c>
      <c r="M15" s="34" t="s">
        <v>137</v>
      </c>
    </row>
    <row r="16" spans="1:13" ht="39.950000000000003" customHeight="1">
      <c r="A16" s="29">
        <f t="shared" si="0"/>
        <v>12</v>
      </c>
      <c r="B16" s="41" t="s">
        <v>266</v>
      </c>
      <c r="C16" s="33" t="s">
        <v>138</v>
      </c>
      <c r="D16" s="46">
        <v>30100</v>
      </c>
      <c r="E16" s="36">
        <v>100</v>
      </c>
      <c r="F16" s="36">
        <v>100</v>
      </c>
      <c r="G16" s="33" t="s">
        <v>139</v>
      </c>
      <c r="H16" s="33" t="s">
        <v>140</v>
      </c>
      <c r="I16" s="33" t="s">
        <v>140</v>
      </c>
      <c r="J16" s="41" t="s">
        <v>140</v>
      </c>
      <c r="K16" s="34" t="s">
        <v>141</v>
      </c>
      <c r="L16" s="34" t="s">
        <v>142</v>
      </c>
      <c r="M16" s="34" t="s">
        <v>143</v>
      </c>
    </row>
    <row r="17" spans="1:13" ht="39.950000000000003" customHeight="1">
      <c r="A17" s="29">
        <v>13</v>
      </c>
      <c r="B17" s="41" t="s">
        <v>144</v>
      </c>
      <c r="C17" s="33" t="s">
        <v>130</v>
      </c>
      <c r="D17" s="29">
        <v>59820</v>
      </c>
      <c r="E17" s="36">
        <v>100</v>
      </c>
      <c r="F17" s="36">
        <v>100</v>
      </c>
      <c r="G17" s="33" t="s">
        <v>145</v>
      </c>
      <c r="H17" s="33" t="s">
        <v>132</v>
      </c>
      <c r="I17" s="33" t="s">
        <v>132</v>
      </c>
      <c r="J17" s="41" t="s">
        <v>132</v>
      </c>
      <c r="K17" s="34" t="s">
        <v>133</v>
      </c>
      <c r="L17" s="34" t="s">
        <v>146</v>
      </c>
      <c r="M17" s="34" t="s">
        <v>147</v>
      </c>
    </row>
    <row r="18" spans="1:13" ht="39.950000000000003" customHeight="1">
      <c r="A18" s="29">
        <f t="shared" si="0"/>
        <v>14</v>
      </c>
      <c r="B18" s="41" t="s">
        <v>148</v>
      </c>
      <c r="C18" s="31" t="s">
        <v>149</v>
      </c>
      <c r="D18" s="29">
        <v>66890</v>
      </c>
      <c r="E18" s="36">
        <v>100</v>
      </c>
      <c r="F18" s="36">
        <v>100</v>
      </c>
      <c r="G18" s="33" t="s">
        <v>150</v>
      </c>
      <c r="H18" s="33" t="s">
        <v>132</v>
      </c>
      <c r="I18" s="33" t="s">
        <v>132</v>
      </c>
      <c r="J18" s="41" t="s">
        <v>132</v>
      </c>
      <c r="K18" s="34" t="s">
        <v>151</v>
      </c>
      <c r="L18" s="34" t="s">
        <v>152</v>
      </c>
      <c r="M18" s="34" t="s">
        <v>153</v>
      </c>
    </row>
    <row r="19" spans="1:13" ht="39.950000000000003" customHeight="1">
      <c r="A19" s="29">
        <f t="shared" si="0"/>
        <v>15</v>
      </c>
      <c r="B19" s="41" t="s">
        <v>154</v>
      </c>
      <c r="C19" s="33" t="s">
        <v>138</v>
      </c>
      <c r="D19" s="29">
        <v>88880</v>
      </c>
      <c r="E19" s="36">
        <v>100</v>
      </c>
      <c r="F19" s="36">
        <v>100</v>
      </c>
      <c r="G19" s="33" t="s">
        <v>155</v>
      </c>
      <c r="H19" s="33" t="s">
        <v>140</v>
      </c>
      <c r="I19" s="33" t="s">
        <v>140</v>
      </c>
      <c r="J19" s="41" t="s">
        <v>140</v>
      </c>
      <c r="K19" s="34" t="s">
        <v>141</v>
      </c>
      <c r="L19" s="34" t="s">
        <v>142</v>
      </c>
      <c r="M19" s="34" t="s">
        <v>156</v>
      </c>
    </row>
    <row r="20" spans="1:13" ht="39.950000000000003" customHeight="1">
      <c r="A20" s="29">
        <f t="shared" si="0"/>
        <v>16</v>
      </c>
      <c r="B20" s="37" t="s">
        <v>157</v>
      </c>
      <c r="C20" s="37" t="s">
        <v>158</v>
      </c>
      <c r="D20" s="40">
        <v>31000</v>
      </c>
      <c r="E20" s="42">
        <v>100</v>
      </c>
      <c r="F20" s="42">
        <v>100</v>
      </c>
      <c r="G20" s="37" t="s">
        <v>150</v>
      </c>
      <c r="H20" s="37" t="s">
        <v>159</v>
      </c>
      <c r="I20" s="37" t="s">
        <v>159</v>
      </c>
      <c r="J20" s="37" t="s">
        <v>159</v>
      </c>
      <c r="K20" s="34" t="s">
        <v>160</v>
      </c>
      <c r="L20" s="34" t="s">
        <v>161</v>
      </c>
      <c r="M20" s="34" t="s">
        <v>162</v>
      </c>
    </row>
    <row r="21" spans="1:13" ht="39.950000000000003" customHeight="1">
      <c r="A21" s="29">
        <f t="shared" si="0"/>
        <v>17</v>
      </c>
      <c r="B21" s="33" t="s">
        <v>163</v>
      </c>
      <c r="C21" s="31" t="s">
        <v>149</v>
      </c>
      <c r="D21" s="29">
        <v>27700</v>
      </c>
      <c r="E21" s="36">
        <v>100</v>
      </c>
      <c r="F21" s="36">
        <v>100</v>
      </c>
      <c r="G21" s="33" t="s">
        <v>164</v>
      </c>
      <c r="H21" s="33" t="s">
        <v>132</v>
      </c>
      <c r="I21" s="33" t="s">
        <v>132</v>
      </c>
      <c r="J21" s="33" t="s">
        <v>132</v>
      </c>
      <c r="K21" s="34" t="s">
        <v>151</v>
      </c>
      <c r="L21" s="34" t="s">
        <v>165</v>
      </c>
      <c r="M21" s="34" t="s">
        <v>166</v>
      </c>
    </row>
    <row r="22" spans="1:13" ht="39.950000000000003" customHeight="1">
      <c r="A22" s="29">
        <f t="shared" si="0"/>
        <v>18</v>
      </c>
      <c r="B22" s="33" t="s">
        <v>167</v>
      </c>
      <c r="C22" s="33" t="s">
        <v>130</v>
      </c>
      <c r="D22" s="29">
        <v>22200</v>
      </c>
      <c r="E22" s="36">
        <v>100</v>
      </c>
      <c r="F22" s="36">
        <v>100</v>
      </c>
      <c r="G22" s="33" t="s">
        <v>168</v>
      </c>
      <c r="H22" s="33" t="s">
        <v>169</v>
      </c>
      <c r="I22" s="33" t="s">
        <v>169</v>
      </c>
      <c r="J22" s="33" t="s">
        <v>169</v>
      </c>
      <c r="K22" s="34" t="s">
        <v>133</v>
      </c>
      <c r="L22" s="34" t="s">
        <v>146</v>
      </c>
      <c r="M22" s="34" t="s">
        <v>170</v>
      </c>
    </row>
    <row r="23" spans="1:13" ht="39.950000000000003" customHeight="1">
      <c r="A23" s="29">
        <f t="shared" si="0"/>
        <v>19</v>
      </c>
      <c r="B23" s="33" t="s">
        <v>171</v>
      </c>
      <c r="C23" s="33" t="s">
        <v>172</v>
      </c>
      <c r="D23" s="29">
        <v>120500</v>
      </c>
      <c r="E23" s="36">
        <v>100</v>
      </c>
      <c r="F23" s="36">
        <v>100</v>
      </c>
      <c r="G23" s="33" t="s">
        <v>173</v>
      </c>
      <c r="H23" s="33" t="s">
        <v>169</v>
      </c>
      <c r="I23" s="33" t="s">
        <v>169</v>
      </c>
      <c r="J23" s="33" t="s">
        <v>174</v>
      </c>
      <c r="K23" s="34" t="s">
        <v>175</v>
      </c>
      <c r="L23" s="34" t="s">
        <v>176</v>
      </c>
      <c r="M23" s="34" t="s">
        <v>177</v>
      </c>
    </row>
    <row r="24" spans="1:13" ht="39.950000000000003" customHeight="1">
      <c r="A24" s="29">
        <f t="shared" si="0"/>
        <v>20</v>
      </c>
      <c r="B24" s="33" t="s">
        <v>178</v>
      </c>
      <c r="C24" s="31" t="s">
        <v>149</v>
      </c>
      <c r="D24" s="29">
        <v>37680</v>
      </c>
      <c r="E24" s="36">
        <v>100</v>
      </c>
      <c r="F24" s="36">
        <v>100</v>
      </c>
      <c r="G24" s="33" t="s">
        <v>179</v>
      </c>
      <c r="H24" s="33" t="s">
        <v>132</v>
      </c>
      <c r="I24" s="33" t="s">
        <v>132</v>
      </c>
      <c r="J24" s="33" t="s">
        <v>132</v>
      </c>
      <c r="K24" s="34" t="s">
        <v>151</v>
      </c>
      <c r="L24" s="34" t="s">
        <v>165</v>
      </c>
      <c r="M24" s="34" t="s">
        <v>180</v>
      </c>
    </row>
    <row r="25" spans="1:13" ht="39.950000000000003" customHeight="1">
      <c r="A25" s="29">
        <f t="shared" si="0"/>
        <v>21</v>
      </c>
      <c r="B25" s="33" t="s">
        <v>181</v>
      </c>
      <c r="C25" s="31" t="s">
        <v>149</v>
      </c>
      <c r="D25" s="29">
        <v>26980</v>
      </c>
      <c r="E25" s="36">
        <v>100</v>
      </c>
      <c r="F25" s="36">
        <v>100</v>
      </c>
      <c r="G25" s="33" t="s">
        <v>182</v>
      </c>
      <c r="H25" s="33" t="s">
        <v>132</v>
      </c>
      <c r="I25" s="33" t="s">
        <v>132</v>
      </c>
      <c r="J25" s="33" t="s">
        <v>132</v>
      </c>
      <c r="K25" s="34" t="s">
        <v>151</v>
      </c>
      <c r="L25" s="34" t="s">
        <v>152</v>
      </c>
      <c r="M25" s="34" t="s">
        <v>183</v>
      </c>
    </row>
    <row r="26" spans="1:13" ht="39.950000000000003" customHeight="1">
      <c r="A26" s="29">
        <f t="shared" si="0"/>
        <v>22</v>
      </c>
      <c r="B26" s="33" t="s">
        <v>184</v>
      </c>
      <c r="C26" s="31" t="s">
        <v>149</v>
      </c>
      <c r="D26" s="43">
        <v>18860</v>
      </c>
      <c r="E26" s="36">
        <v>100</v>
      </c>
      <c r="F26" s="36">
        <v>100</v>
      </c>
      <c r="G26" s="33" t="s">
        <v>185</v>
      </c>
      <c r="H26" s="33" t="s">
        <v>132</v>
      </c>
      <c r="I26" s="33" t="s">
        <v>132</v>
      </c>
      <c r="J26" s="33" t="s">
        <v>132</v>
      </c>
      <c r="K26" s="34" t="s">
        <v>151</v>
      </c>
      <c r="L26" s="34" t="s">
        <v>152</v>
      </c>
      <c r="M26" s="34" t="s">
        <v>186</v>
      </c>
    </row>
    <row r="27" spans="1:13" ht="39.950000000000003" customHeight="1">
      <c r="A27" s="29">
        <f t="shared" si="0"/>
        <v>23</v>
      </c>
      <c r="B27" s="33" t="s">
        <v>187</v>
      </c>
      <c r="C27" s="31" t="s">
        <v>149</v>
      </c>
      <c r="D27" s="174">
        <v>32420</v>
      </c>
      <c r="E27" s="34">
        <v>100</v>
      </c>
      <c r="F27" s="34">
        <v>100</v>
      </c>
      <c r="G27" s="33" t="s">
        <v>188</v>
      </c>
      <c r="H27" s="33" t="s">
        <v>169</v>
      </c>
      <c r="I27" s="33" t="s">
        <v>169</v>
      </c>
      <c r="J27" s="33" t="s">
        <v>169</v>
      </c>
      <c r="K27" s="34" t="s">
        <v>151</v>
      </c>
      <c r="L27" s="34" t="s">
        <v>189</v>
      </c>
      <c r="M27" s="34" t="s">
        <v>190</v>
      </c>
    </row>
    <row r="28" spans="1:13" ht="39.950000000000003" customHeight="1">
      <c r="A28" s="29">
        <f t="shared" si="0"/>
        <v>24</v>
      </c>
      <c r="B28" s="33" t="s">
        <v>191</v>
      </c>
      <c r="C28" s="31" t="s">
        <v>149</v>
      </c>
      <c r="D28" s="172"/>
      <c r="E28" s="34">
        <v>100</v>
      </c>
      <c r="F28" s="34">
        <v>100</v>
      </c>
      <c r="G28" s="33" t="s">
        <v>188</v>
      </c>
      <c r="H28" s="33" t="s">
        <v>169</v>
      </c>
      <c r="I28" s="33" t="s">
        <v>169</v>
      </c>
      <c r="J28" s="33" t="s">
        <v>169</v>
      </c>
      <c r="K28" s="34" t="s">
        <v>151</v>
      </c>
      <c r="L28" s="34" t="s">
        <v>189</v>
      </c>
      <c r="M28" s="34" t="s">
        <v>190</v>
      </c>
    </row>
    <row r="29" spans="1:13" ht="39.950000000000003" customHeight="1">
      <c r="A29" s="29">
        <f t="shared" si="0"/>
        <v>25</v>
      </c>
      <c r="B29" s="33" t="s">
        <v>192</v>
      </c>
      <c r="C29" s="33" t="s">
        <v>193</v>
      </c>
      <c r="D29" s="43">
        <v>1630</v>
      </c>
      <c r="E29" s="34">
        <v>100</v>
      </c>
      <c r="F29" s="34">
        <v>100</v>
      </c>
      <c r="G29" s="33" t="s">
        <v>194</v>
      </c>
      <c r="H29" s="33" t="s">
        <v>195</v>
      </c>
      <c r="I29" s="33" t="s">
        <v>195</v>
      </c>
      <c r="J29" s="33" t="s">
        <v>195</v>
      </c>
      <c r="K29" s="34" t="s">
        <v>196</v>
      </c>
      <c r="L29" s="34" t="s">
        <v>197</v>
      </c>
      <c r="M29" s="34" t="s">
        <v>198</v>
      </c>
    </row>
    <row r="30" spans="1:13" ht="39.950000000000003" customHeight="1">
      <c r="A30" s="29">
        <f t="shared" si="0"/>
        <v>26</v>
      </c>
      <c r="B30" s="33" t="s">
        <v>199</v>
      </c>
      <c r="C30" s="33" t="s">
        <v>193</v>
      </c>
      <c r="D30" s="43">
        <v>131700</v>
      </c>
      <c r="E30" s="34">
        <v>100</v>
      </c>
      <c r="F30" s="34">
        <v>100</v>
      </c>
      <c r="G30" s="33" t="s">
        <v>200</v>
      </c>
      <c r="H30" s="33" t="s">
        <v>195</v>
      </c>
      <c r="I30" s="33" t="s">
        <v>195</v>
      </c>
      <c r="J30" s="33" t="s">
        <v>195</v>
      </c>
      <c r="K30" s="34" t="s">
        <v>196</v>
      </c>
      <c r="L30" s="34" t="s">
        <v>201</v>
      </c>
      <c r="M30" s="34" t="s">
        <v>202</v>
      </c>
    </row>
    <row r="31" spans="1:13" ht="39.950000000000003" customHeight="1">
      <c r="A31" s="29">
        <f t="shared" si="0"/>
        <v>27</v>
      </c>
      <c r="B31" s="33" t="s">
        <v>203</v>
      </c>
      <c r="C31" s="33" t="s">
        <v>130</v>
      </c>
      <c r="D31" s="43">
        <v>26600</v>
      </c>
      <c r="E31" s="34">
        <v>100</v>
      </c>
      <c r="F31" s="34">
        <v>100</v>
      </c>
      <c r="G31" s="33" t="s">
        <v>168</v>
      </c>
      <c r="H31" s="33" t="s">
        <v>169</v>
      </c>
      <c r="I31" s="33" t="s">
        <v>169</v>
      </c>
      <c r="J31" s="33" t="s">
        <v>169</v>
      </c>
      <c r="K31" s="34" t="s">
        <v>204</v>
      </c>
      <c r="L31" s="34" t="s">
        <v>205</v>
      </c>
      <c r="M31" s="34" t="s">
        <v>137</v>
      </c>
    </row>
    <row r="32" spans="1:13" ht="39.950000000000003" customHeight="1">
      <c r="A32" s="29">
        <f t="shared" si="0"/>
        <v>28</v>
      </c>
      <c r="B32" s="33" t="s">
        <v>206</v>
      </c>
      <c r="C32" s="33" t="s">
        <v>130</v>
      </c>
      <c r="D32" s="43">
        <v>35980</v>
      </c>
      <c r="E32" s="34">
        <v>100</v>
      </c>
      <c r="F32" s="34">
        <v>100</v>
      </c>
      <c r="G32" s="33" t="s">
        <v>168</v>
      </c>
      <c r="H32" s="33" t="s">
        <v>169</v>
      </c>
      <c r="I32" s="33" t="s">
        <v>169</v>
      </c>
      <c r="J32" s="33" t="s">
        <v>169</v>
      </c>
      <c r="K32" s="34" t="s">
        <v>204</v>
      </c>
      <c r="L32" s="34" t="s">
        <v>205</v>
      </c>
      <c r="M32" s="34" t="s">
        <v>137</v>
      </c>
    </row>
    <row r="33" spans="1:13" ht="39.950000000000003" customHeight="1">
      <c r="A33" s="29">
        <f t="shared" si="0"/>
        <v>29</v>
      </c>
      <c r="B33" s="33" t="s">
        <v>207</v>
      </c>
      <c r="C33" s="33" t="s">
        <v>130</v>
      </c>
      <c r="D33" s="43">
        <v>26900</v>
      </c>
      <c r="E33" s="34">
        <v>100</v>
      </c>
      <c r="F33" s="34">
        <v>100</v>
      </c>
      <c r="G33" s="33" t="s">
        <v>168</v>
      </c>
      <c r="H33" s="33" t="s">
        <v>169</v>
      </c>
      <c r="I33" s="33" t="s">
        <v>169</v>
      </c>
      <c r="J33" s="33" t="s">
        <v>169</v>
      </c>
      <c r="K33" s="34" t="s">
        <v>204</v>
      </c>
      <c r="L33" s="34" t="s">
        <v>205</v>
      </c>
      <c r="M33" s="34" t="s">
        <v>137</v>
      </c>
    </row>
    <row r="34" spans="1:13" ht="39.950000000000003" customHeight="1">
      <c r="A34" s="29">
        <f t="shared" si="0"/>
        <v>30</v>
      </c>
      <c r="B34" s="33" t="s">
        <v>208</v>
      </c>
      <c r="C34" s="31" t="s">
        <v>149</v>
      </c>
      <c r="D34" s="43">
        <v>12470</v>
      </c>
      <c r="E34" s="34">
        <v>100</v>
      </c>
      <c r="F34" s="34">
        <v>100</v>
      </c>
      <c r="G34" s="33" t="s">
        <v>164</v>
      </c>
      <c r="H34" s="33" t="s">
        <v>132</v>
      </c>
      <c r="I34" s="33" t="s">
        <v>132</v>
      </c>
      <c r="J34" s="33" t="s">
        <v>132</v>
      </c>
      <c r="K34" s="34" t="s">
        <v>209</v>
      </c>
      <c r="L34" s="34" t="s">
        <v>152</v>
      </c>
      <c r="M34" s="34" t="s">
        <v>166</v>
      </c>
    </row>
    <row r="35" spans="1:13" ht="39.950000000000003" customHeight="1">
      <c r="A35" s="29">
        <f t="shared" si="0"/>
        <v>31</v>
      </c>
      <c r="B35" s="33" t="s">
        <v>210</v>
      </c>
      <c r="C35" s="31" t="s">
        <v>149</v>
      </c>
      <c r="D35" s="29">
        <v>19580</v>
      </c>
      <c r="E35" s="34">
        <v>100</v>
      </c>
      <c r="F35" s="34">
        <v>100</v>
      </c>
      <c r="G35" s="33" t="s">
        <v>211</v>
      </c>
      <c r="H35" s="33" t="s">
        <v>132</v>
      </c>
      <c r="I35" s="33" t="s">
        <v>132</v>
      </c>
      <c r="J35" s="33" t="s">
        <v>132</v>
      </c>
      <c r="K35" s="34" t="s">
        <v>209</v>
      </c>
      <c r="L35" s="34" t="s">
        <v>152</v>
      </c>
      <c r="M35" s="34" t="s">
        <v>212</v>
      </c>
    </row>
    <row r="36" spans="1:13" ht="39.950000000000003" customHeight="1">
      <c r="A36" s="29">
        <f t="shared" si="0"/>
        <v>32</v>
      </c>
      <c r="B36" s="33" t="s">
        <v>213</v>
      </c>
      <c r="C36" s="33" t="s">
        <v>214</v>
      </c>
      <c r="D36" s="29">
        <v>15500</v>
      </c>
      <c r="E36" s="34">
        <v>100</v>
      </c>
      <c r="F36" s="34">
        <v>100</v>
      </c>
      <c r="G36" s="33" t="s">
        <v>215</v>
      </c>
      <c r="H36" s="33" t="s">
        <v>159</v>
      </c>
      <c r="I36" s="33" t="s">
        <v>159</v>
      </c>
      <c r="J36" s="33" t="s">
        <v>159</v>
      </c>
      <c r="K36" s="34" t="s">
        <v>216</v>
      </c>
      <c r="L36" s="34" t="s">
        <v>217</v>
      </c>
      <c r="M36" s="34" t="s">
        <v>218</v>
      </c>
    </row>
    <row r="37" spans="1:13" ht="39.950000000000003" customHeight="1">
      <c r="A37" s="29">
        <f t="shared" si="0"/>
        <v>33</v>
      </c>
      <c r="B37" s="33" t="s">
        <v>219</v>
      </c>
      <c r="C37" s="31" t="s">
        <v>149</v>
      </c>
      <c r="D37" s="29">
        <v>55260</v>
      </c>
      <c r="E37" s="34">
        <v>100</v>
      </c>
      <c r="F37" s="34">
        <v>100</v>
      </c>
      <c r="G37" s="33" t="s">
        <v>179</v>
      </c>
      <c r="H37" s="33" t="s">
        <v>132</v>
      </c>
      <c r="I37" s="33" t="s">
        <v>132</v>
      </c>
      <c r="J37" s="33" t="s">
        <v>132</v>
      </c>
      <c r="K37" s="34" t="s">
        <v>209</v>
      </c>
      <c r="L37" s="34" t="s">
        <v>152</v>
      </c>
      <c r="M37" s="34" t="s">
        <v>180</v>
      </c>
    </row>
    <row r="38" spans="1:13" ht="39.950000000000003" customHeight="1">
      <c r="A38" s="29">
        <f t="shared" si="0"/>
        <v>34</v>
      </c>
      <c r="B38" s="33" t="s">
        <v>220</v>
      </c>
      <c r="C38" s="31" t="s">
        <v>149</v>
      </c>
      <c r="D38" s="29">
        <v>71190</v>
      </c>
      <c r="E38" s="34">
        <v>100</v>
      </c>
      <c r="F38" s="34">
        <v>100</v>
      </c>
      <c r="G38" s="33" t="s">
        <v>221</v>
      </c>
      <c r="H38" s="33" t="s">
        <v>222</v>
      </c>
      <c r="I38" s="33" t="s">
        <v>222</v>
      </c>
      <c r="J38" s="33" t="s">
        <v>222</v>
      </c>
      <c r="K38" s="34" t="s">
        <v>209</v>
      </c>
      <c r="L38" s="34" t="s">
        <v>223</v>
      </c>
      <c r="M38" s="34" t="s">
        <v>224</v>
      </c>
    </row>
    <row r="39" spans="1:13" ht="39.950000000000003" customHeight="1">
      <c r="A39" s="29">
        <f t="shared" si="0"/>
        <v>35</v>
      </c>
      <c r="B39" s="33" t="s">
        <v>225</v>
      </c>
      <c r="C39" s="33" t="s">
        <v>226</v>
      </c>
      <c r="D39" s="29">
        <v>18280</v>
      </c>
      <c r="E39" s="34">
        <v>100</v>
      </c>
      <c r="F39" s="34">
        <v>100</v>
      </c>
      <c r="G39" s="33" t="s">
        <v>227</v>
      </c>
      <c r="H39" s="33" t="s">
        <v>228</v>
      </c>
      <c r="I39" s="33" t="s">
        <v>228</v>
      </c>
      <c r="J39" s="33" t="s">
        <v>228</v>
      </c>
      <c r="K39" s="34" t="s">
        <v>229</v>
      </c>
      <c r="L39" s="34" t="s">
        <v>230</v>
      </c>
      <c r="M39" s="34" t="s">
        <v>231</v>
      </c>
    </row>
    <row r="40" spans="1:13" ht="39.950000000000003" customHeight="1">
      <c r="A40" s="29">
        <f t="shared" si="0"/>
        <v>36</v>
      </c>
      <c r="B40" s="33" t="s">
        <v>232</v>
      </c>
      <c r="C40" s="33" t="s">
        <v>172</v>
      </c>
      <c r="D40" s="29">
        <v>36500</v>
      </c>
      <c r="E40" s="34">
        <v>100</v>
      </c>
      <c r="F40" s="34">
        <v>100</v>
      </c>
      <c r="G40" s="33" t="s">
        <v>233</v>
      </c>
      <c r="H40" s="33" t="s">
        <v>169</v>
      </c>
      <c r="I40" s="33" t="s">
        <v>169</v>
      </c>
      <c r="J40" s="33" t="s">
        <v>169</v>
      </c>
      <c r="K40" s="34" t="s">
        <v>175</v>
      </c>
      <c r="L40" s="34" t="s">
        <v>234</v>
      </c>
      <c r="M40" s="34" t="s">
        <v>235</v>
      </c>
    </row>
    <row r="41" spans="1:13" ht="39.950000000000003" customHeight="1">
      <c r="A41" s="29">
        <f t="shared" si="0"/>
        <v>37</v>
      </c>
      <c r="B41" s="33" t="s">
        <v>236</v>
      </c>
      <c r="C41" s="33" t="s">
        <v>130</v>
      </c>
      <c r="D41" s="34">
        <v>79200</v>
      </c>
      <c r="E41" s="34">
        <v>100</v>
      </c>
      <c r="F41" s="34">
        <v>100</v>
      </c>
      <c r="G41" s="33" t="s">
        <v>237</v>
      </c>
      <c r="H41" s="33" t="s">
        <v>238</v>
      </c>
      <c r="I41" s="33" t="s">
        <v>238</v>
      </c>
      <c r="J41" s="33" t="s">
        <v>238</v>
      </c>
      <c r="K41" s="34" t="s">
        <v>204</v>
      </c>
      <c r="L41" s="34" t="s">
        <v>239</v>
      </c>
      <c r="M41" s="34" t="s">
        <v>240</v>
      </c>
    </row>
    <row r="42" spans="1:13" ht="39.950000000000003" customHeight="1">
      <c r="A42" s="29">
        <f t="shared" si="0"/>
        <v>38</v>
      </c>
      <c r="B42" s="33" t="s">
        <v>241</v>
      </c>
      <c r="C42" s="33" t="s">
        <v>214</v>
      </c>
      <c r="D42" s="34">
        <v>113000</v>
      </c>
      <c r="E42" s="34">
        <v>100</v>
      </c>
      <c r="F42" s="34">
        <v>100</v>
      </c>
      <c r="G42" s="33" t="s">
        <v>242</v>
      </c>
      <c r="H42" s="33" t="s">
        <v>222</v>
      </c>
      <c r="I42" s="33" t="s">
        <v>222</v>
      </c>
      <c r="J42" s="33" t="s">
        <v>222</v>
      </c>
      <c r="K42" s="34" t="s">
        <v>216</v>
      </c>
      <c r="L42" s="34" t="s">
        <v>217</v>
      </c>
      <c r="M42" s="34" t="s">
        <v>243</v>
      </c>
    </row>
    <row r="43" spans="1:13" ht="39.950000000000003" customHeight="1">
      <c r="A43" s="29">
        <f t="shared" si="0"/>
        <v>39</v>
      </c>
      <c r="B43" s="33" t="s">
        <v>244</v>
      </c>
      <c r="C43" s="33" t="s">
        <v>158</v>
      </c>
      <c r="D43" s="34">
        <v>74880</v>
      </c>
      <c r="E43" s="34">
        <v>100</v>
      </c>
      <c r="F43" s="34">
        <v>100</v>
      </c>
      <c r="G43" s="33" t="s">
        <v>245</v>
      </c>
      <c r="H43" s="33" t="s">
        <v>246</v>
      </c>
      <c r="I43" s="33" t="s">
        <v>246</v>
      </c>
      <c r="J43" s="33" t="s">
        <v>246</v>
      </c>
      <c r="K43" s="34" t="s">
        <v>160</v>
      </c>
      <c r="L43" s="34" t="s">
        <v>247</v>
      </c>
      <c r="M43" s="34" t="s">
        <v>248</v>
      </c>
    </row>
    <row r="44" spans="1:13" ht="39.950000000000003" customHeight="1">
      <c r="A44" s="29">
        <f t="shared" si="0"/>
        <v>40</v>
      </c>
      <c r="B44" s="33" t="s">
        <v>249</v>
      </c>
      <c r="C44" s="33" t="s">
        <v>226</v>
      </c>
      <c r="D44" s="171">
        <v>73760</v>
      </c>
      <c r="E44" s="171">
        <v>100</v>
      </c>
      <c r="F44" s="171">
        <v>100</v>
      </c>
      <c r="G44" s="175" t="s">
        <v>250</v>
      </c>
      <c r="H44" s="175" t="s">
        <v>228</v>
      </c>
      <c r="I44" s="175" t="s">
        <v>228</v>
      </c>
      <c r="J44" s="175" t="s">
        <v>228</v>
      </c>
      <c r="K44" s="171" t="s">
        <v>229</v>
      </c>
      <c r="L44" s="171" t="s">
        <v>230</v>
      </c>
      <c r="M44" s="171" t="s">
        <v>251</v>
      </c>
    </row>
    <row r="45" spans="1:13" ht="39.950000000000003" customHeight="1">
      <c r="A45" s="29">
        <f t="shared" si="0"/>
        <v>41</v>
      </c>
      <c r="B45" s="33" t="s">
        <v>252</v>
      </c>
      <c r="C45" s="33" t="s">
        <v>226</v>
      </c>
      <c r="D45" s="172"/>
      <c r="E45" s="172"/>
      <c r="F45" s="172"/>
      <c r="G45" s="176"/>
      <c r="H45" s="176"/>
      <c r="I45" s="176"/>
      <c r="J45" s="176"/>
      <c r="K45" s="172"/>
      <c r="L45" s="172"/>
      <c r="M45" s="172"/>
    </row>
    <row r="46" spans="1:13" ht="39.950000000000003" customHeight="1">
      <c r="A46" s="29">
        <f t="shared" si="0"/>
        <v>42</v>
      </c>
      <c r="B46" s="33" t="s">
        <v>253</v>
      </c>
      <c r="C46" s="33" t="s">
        <v>172</v>
      </c>
      <c r="D46" s="34">
        <v>34000</v>
      </c>
      <c r="E46" s="34">
        <v>100</v>
      </c>
      <c r="F46" s="34">
        <v>100</v>
      </c>
      <c r="G46" s="33" t="s">
        <v>254</v>
      </c>
      <c r="H46" s="33" t="s">
        <v>255</v>
      </c>
      <c r="I46" s="33" t="s">
        <v>255</v>
      </c>
      <c r="J46" s="33" t="s">
        <v>255</v>
      </c>
      <c r="K46" s="34" t="s">
        <v>175</v>
      </c>
      <c r="L46" s="34" t="s">
        <v>234</v>
      </c>
      <c r="M46" s="34" t="s">
        <v>256</v>
      </c>
    </row>
    <row r="47" spans="1:13" ht="39.950000000000003" customHeight="1">
      <c r="A47" s="34">
        <v>43</v>
      </c>
      <c r="B47" s="33" t="s">
        <v>257</v>
      </c>
      <c r="C47" s="33" t="s">
        <v>130</v>
      </c>
      <c r="D47" s="34">
        <v>17967</v>
      </c>
      <c r="E47" s="34">
        <v>100</v>
      </c>
      <c r="F47" s="34">
        <v>100</v>
      </c>
      <c r="G47" s="33" t="s">
        <v>258</v>
      </c>
      <c r="H47" s="33" t="s">
        <v>169</v>
      </c>
      <c r="I47" s="33" t="s">
        <v>169</v>
      </c>
      <c r="J47" s="33" t="s">
        <v>169</v>
      </c>
      <c r="K47" s="34" t="s">
        <v>204</v>
      </c>
      <c r="L47" s="34" t="s">
        <v>239</v>
      </c>
      <c r="M47" s="34" t="s">
        <v>259</v>
      </c>
    </row>
    <row r="48" spans="1:13" ht="39.950000000000003" customHeight="1">
      <c r="A48" s="29">
        <f t="shared" si="0"/>
        <v>44</v>
      </c>
      <c r="B48" s="33" t="s">
        <v>260</v>
      </c>
      <c r="C48" s="33" t="s">
        <v>214</v>
      </c>
      <c r="D48" s="34">
        <v>20360</v>
      </c>
      <c r="E48" s="34">
        <v>100</v>
      </c>
      <c r="F48" s="34">
        <v>100</v>
      </c>
      <c r="G48" s="33" t="s">
        <v>211</v>
      </c>
      <c r="H48" s="33" t="s">
        <v>261</v>
      </c>
      <c r="I48" s="33" t="s">
        <v>261</v>
      </c>
      <c r="J48" s="33" t="s">
        <v>261</v>
      </c>
      <c r="K48" s="34" t="s">
        <v>262</v>
      </c>
      <c r="L48" s="34" t="s">
        <v>217</v>
      </c>
      <c r="M48" s="34" t="s">
        <v>212</v>
      </c>
    </row>
    <row r="49" spans="1:13" ht="39.950000000000003" customHeight="1">
      <c r="A49" s="29">
        <f t="shared" si="0"/>
        <v>45</v>
      </c>
      <c r="B49" s="33" t="s">
        <v>263</v>
      </c>
      <c r="C49" s="31" t="s">
        <v>149</v>
      </c>
      <c r="D49" s="34">
        <v>54120</v>
      </c>
      <c r="E49" s="34">
        <v>100</v>
      </c>
      <c r="F49" s="34">
        <v>100</v>
      </c>
      <c r="G49" s="33" t="s">
        <v>264</v>
      </c>
      <c r="H49" s="33" t="s">
        <v>132</v>
      </c>
      <c r="I49" s="33" t="s">
        <v>132</v>
      </c>
      <c r="J49" s="33" t="s">
        <v>132</v>
      </c>
      <c r="K49" s="34" t="s">
        <v>209</v>
      </c>
      <c r="L49" s="34" t="s">
        <v>152</v>
      </c>
      <c r="M49" s="34" t="s">
        <v>265</v>
      </c>
    </row>
  </sheetData>
  <autoFilter ref="A3:M49"/>
  <mergeCells count="23">
    <mergeCell ref="A1:M1"/>
    <mergeCell ref="A2:M2"/>
    <mergeCell ref="A3:A4"/>
    <mergeCell ref="B3:B4"/>
    <mergeCell ref="C3:C4"/>
    <mergeCell ref="G3:G4"/>
    <mergeCell ref="J3:J4"/>
    <mergeCell ref="K3:K4"/>
    <mergeCell ref="D44:D45"/>
    <mergeCell ref="E44:E45"/>
    <mergeCell ref="F44:F45"/>
    <mergeCell ref="M3:M4"/>
    <mergeCell ref="D27:D28"/>
    <mergeCell ref="M44:M45"/>
    <mergeCell ref="G44:G45"/>
    <mergeCell ref="H44:H45"/>
    <mergeCell ref="I3:I4"/>
    <mergeCell ref="I44:I45"/>
    <mergeCell ref="L3:L4"/>
    <mergeCell ref="H3:H4"/>
    <mergeCell ref="J44:J45"/>
    <mergeCell ref="K44:K45"/>
    <mergeCell ref="L44:L45"/>
  </mergeCells>
  <phoneticPr fontId="4" type="noConversion"/>
  <printOptions horizontalCentered="1"/>
  <pageMargins left="0.35433070866141736" right="0.35433070866141736" top="0.55118110236220474" bottom="0.55118110236220474"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1</vt:i4>
      </vt:variant>
    </vt:vector>
  </HeadingPairs>
  <TitlesOfParts>
    <vt:vector size="4" baseType="lpstr">
      <vt:lpstr>表1-水利署</vt:lpstr>
      <vt:lpstr>表1-營建署</vt:lpstr>
      <vt:lpstr>標案表</vt:lpstr>
      <vt:lpstr>標案表!Print_Titles</vt:lpstr>
    </vt:vector>
  </TitlesOfParts>
  <Company>WRA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林家弘</dc:creator>
  <cp:lastModifiedBy>1460</cp:lastModifiedBy>
  <cp:lastPrinted>2020-01-21T03:13:47Z</cp:lastPrinted>
  <dcterms:created xsi:type="dcterms:W3CDTF">2009-08-05T04:29:56Z</dcterms:created>
  <dcterms:modified xsi:type="dcterms:W3CDTF">2022-07-26T09:13:51Z</dcterms:modified>
</cp:coreProperties>
</file>