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0" windowHeight="6135" tabRatio="772" activeTab="0"/>
  </bookViews>
  <sheets>
    <sheet name="表2-本會職員各官等性別比例" sheetId="1" r:id="rId1"/>
  </sheets>
  <definedNames>
    <definedName name="_xlnm.Print_Area" localSheetId="0">'表2-本會職員各官等性別比例'!$A$1:$Z$20</definedName>
  </definedNames>
  <calcPr fullCalcOnLoad="1"/>
</workbook>
</file>

<file path=xl/sharedStrings.xml><?xml version="1.0" encoding="utf-8"?>
<sst xmlns="http://schemas.openxmlformats.org/spreadsheetml/2006/main" count="63" uniqueCount="33">
  <si>
    <r>
      <t>99年</t>
    </r>
  </si>
  <si>
    <r>
      <t>100年</t>
    </r>
  </si>
  <si>
    <t>年別</t>
  </si>
  <si>
    <t>特任</t>
  </si>
  <si>
    <t>簡任</t>
  </si>
  <si>
    <t>總計</t>
  </si>
  <si>
    <t>男</t>
  </si>
  <si>
    <t>女</t>
  </si>
  <si>
    <t>101年</t>
  </si>
  <si>
    <t>資料來源：人事室</t>
  </si>
  <si>
    <t>102年</t>
  </si>
  <si>
    <t>103年</t>
  </si>
  <si>
    <t>104年</t>
  </si>
  <si>
    <t>105年</t>
  </si>
  <si>
    <t>106年</t>
  </si>
  <si>
    <t>107年</t>
  </si>
  <si>
    <t>108年</t>
  </si>
  <si>
    <t>薦任</t>
  </si>
  <si>
    <t>委任</t>
  </si>
  <si>
    <t>男</t>
  </si>
  <si>
    <t>女</t>
  </si>
  <si>
    <t>本會職員各官等性別比例</t>
  </si>
  <si>
    <t>男</t>
  </si>
  <si>
    <t>女</t>
  </si>
  <si>
    <t>人數</t>
  </si>
  <si>
    <t>比例</t>
  </si>
  <si>
    <t>小計</t>
  </si>
  <si>
    <t>比例</t>
  </si>
  <si>
    <t>表2</t>
  </si>
  <si>
    <t>109年</t>
  </si>
  <si>
    <t>110年</t>
  </si>
  <si>
    <t>111年</t>
  </si>
  <si>
    <t>備註：
1.性別資料使用：
(1)因本會業務性質為政府採購與公共工程業務之督導協調，且職員為本會業務推動之主要人力，須進用具工程、土木、水利、經建、法制等專業背景人員，又以目前工程專業人員仍以男性居多，至本會女性人員以經建、法制及行政專業居多，與表1相較，本表扣除聘用及工級人員後，本會職員男女比例近年穩定維持約7：3之比例。
(2)本會僅有特任人員1人，為男性；至簡任人員女性比例逐漸增加，係因本會以工程專業人員居多，目前工程專業人員仍以男性為主，爰女性簡任人數較低。
(3)薦任人員男女比例約7：3，與本會職員男女比例7：3相符；至委任人員僅4人，因人員退離後職缺調整人數減少，又渠等多為行政專業，女性較多。
2.應用深化：受限於政府人事法制，在相關職缺公告、進用及陞遷時均不得限制性別，惟本會各類人員之男女比例及晉升情形，可做為本會規劃相關委員會委員組成（如人事甄審考績委員會）人數及比例之參據，並可提供首長勾選外補或陞遷人選之參考。
3.未進行國際性別統計比較原因說明：茲考量其他國家政府組織型態、功能任務迥異，爰未能就與本會業務性質與角色功能完全相同之國外政府機關進行國際比較。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</si>
</sst>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7">
    <font>
      <sz val="12"/>
      <name val="新細明體"/>
      <family val="1"/>
    </font>
    <font>
      <sz val="11"/>
      <name val="新細明體"/>
      <family val="1"/>
    </font>
    <font>
      <sz val="9"/>
      <name val="新細明體"/>
      <family val="1"/>
    </font>
    <font>
      <b/>
      <sz val="14"/>
      <name val="標楷體"/>
      <family val="4"/>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4">
    <xf numFmtId="0" fontId="0" fillId="0" borderId="0" xfId="0" applyAlignment="1">
      <alignment/>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xf>
    <xf numFmtId="0" fontId="0" fillId="0" borderId="0" xfId="0" applyFont="1" applyFill="1" applyAlignment="1">
      <alignment vertical="center"/>
    </xf>
    <xf numFmtId="183" fontId="4" fillId="0" borderId="0" xfId="0" applyNumberFormat="1" applyFont="1" applyFill="1" applyBorder="1" applyAlignment="1" quotePrefix="1">
      <alignment horizontal="center" vertical="center"/>
    </xf>
    <xf numFmtId="183" fontId="0" fillId="0" borderId="0" xfId="0" applyNumberFormat="1" applyFont="1" applyFill="1" applyAlignment="1">
      <alignment vertical="center"/>
    </xf>
    <xf numFmtId="0" fontId="6" fillId="0" borderId="0" xfId="0" applyFont="1" applyFill="1" applyAlignment="1">
      <alignment vertical="center"/>
    </xf>
    <xf numFmtId="183" fontId="6" fillId="0" borderId="0" xfId="0" applyNumberFormat="1" applyFont="1" applyFill="1" applyAlignment="1">
      <alignment vertical="center"/>
    </xf>
    <xf numFmtId="183" fontId="6" fillId="0" borderId="0" xfId="0" applyNumberFormat="1" applyFont="1" applyFill="1" applyBorder="1" applyAlignment="1">
      <alignment horizontal="center" vertical="center"/>
    </xf>
    <xf numFmtId="0" fontId="6" fillId="0" borderId="0" xfId="0" applyFont="1" applyFill="1" applyAlignment="1">
      <alignment horizontal="right"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Z20"/>
  <sheetViews>
    <sheetView tabSelected="1" zoomScaleSheetLayoutView="80" zoomScalePageLayoutView="0" workbookViewId="0" topLeftCell="A4">
      <selection activeCell="AC20" sqref="AC20"/>
    </sheetView>
  </sheetViews>
  <sheetFormatPr defaultColWidth="8.875" defaultRowHeight="16.5"/>
  <cols>
    <col min="1" max="1" width="6.875" style="7" customWidth="1"/>
    <col min="2" max="8" width="6.75390625" style="7" customWidth="1"/>
    <col min="9" max="9" width="6.75390625" style="9" customWidth="1"/>
    <col min="10" max="10" width="6.75390625" style="7" customWidth="1"/>
    <col min="11" max="11" width="6.75390625" style="9" customWidth="1"/>
    <col min="12" max="13" width="6.75390625" style="7" customWidth="1"/>
    <col min="14" max="14" width="6.75390625" style="9" customWidth="1"/>
    <col min="15" max="15" width="6.75390625" style="7" customWidth="1"/>
    <col min="16" max="16" width="6.75390625" style="9" customWidth="1"/>
    <col min="17" max="26" width="6.75390625" style="7" customWidth="1"/>
    <col min="27" max="16384" width="8.875" style="7" customWidth="1"/>
  </cols>
  <sheetData>
    <row r="1" spans="1:26" ht="25.5" customHeight="1">
      <c r="A1" s="14" t="s">
        <v>21</v>
      </c>
      <c r="B1" s="14"/>
      <c r="C1" s="14"/>
      <c r="D1" s="14"/>
      <c r="E1" s="14"/>
      <c r="F1" s="14"/>
      <c r="G1" s="14"/>
      <c r="H1" s="14"/>
      <c r="I1" s="14"/>
      <c r="J1" s="14"/>
      <c r="K1" s="14"/>
      <c r="L1" s="14"/>
      <c r="M1" s="14"/>
      <c r="N1" s="14"/>
      <c r="O1" s="14"/>
      <c r="P1" s="14"/>
      <c r="Q1" s="14"/>
      <c r="R1" s="14"/>
      <c r="S1" s="14"/>
      <c r="T1" s="14"/>
      <c r="U1" s="14"/>
      <c r="V1" s="14"/>
      <c r="W1" s="14"/>
      <c r="X1" s="14"/>
      <c r="Y1" s="14"/>
      <c r="Z1" s="14"/>
    </row>
    <row r="2" spans="1:26" ht="16.5">
      <c r="A2" s="2"/>
      <c r="B2" s="2"/>
      <c r="C2" s="2"/>
      <c r="D2" s="2"/>
      <c r="E2" s="2"/>
      <c r="F2" s="2"/>
      <c r="G2" s="3"/>
      <c r="H2" s="3"/>
      <c r="I2" s="8"/>
      <c r="J2" s="3"/>
      <c r="P2" s="12"/>
      <c r="Z2" s="13" t="s">
        <v>28</v>
      </c>
    </row>
    <row r="3" spans="1:26" ht="25.5" customHeight="1">
      <c r="A3" s="16" t="s">
        <v>2</v>
      </c>
      <c r="B3" s="19" t="s">
        <v>5</v>
      </c>
      <c r="C3" s="20"/>
      <c r="D3" s="20"/>
      <c r="E3" s="20"/>
      <c r="F3" s="21"/>
      <c r="G3" s="15" t="s">
        <v>3</v>
      </c>
      <c r="H3" s="23"/>
      <c r="I3" s="23"/>
      <c r="J3" s="23"/>
      <c r="K3" s="23"/>
      <c r="L3" s="15" t="s">
        <v>4</v>
      </c>
      <c r="M3" s="23"/>
      <c r="N3" s="23"/>
      <c r="O3" s="23"/>
      <c r="P3" s="23"/>
      <c r="Q3" s="15" t="s">
        <v>17</v>
      </c>
      <c r="R3" s="18"/>
      <c r="S3" s="18"/>
      <c r="T3" s="18"/>
      <c r="U3" s="18"/>
      <c r="V3" s="15" t="s">
        <v>18</v>
      </c>
      <c r="W3" s="18"/>
      <c r="X3" s="18"/>
      <c r="Y3" s="18"/>
      <c r="Z3" s="18"/>
    </row>
    <row r="4" spans="1:26" ht="25.5" customHeight="1">
      <c r="A4" s="17"/>
      <c r="B4" s="1" t="s">
        <v>26</v>
      </c>
      <c r="C4" s="15" t="s">
        <v>22</v>
      </c>
      <c r="D4" s="15"/>
      <c r="E4" s="15" t="s">
        <v>23</v>
      </c>
      <c r="F4" s="15"/>
      <c r="G4" s="1" t="s">
        <v>26</v>
      </c>
      <c r="H4" s="15" t="s">
        <v>6</v>
      </c>
      <c r="I4" s="15"/>
      <c r="J4" s="15" t="s">
        <v>7</v>
      </c>
      <c r="K4" s="15"/>
      <c r="L4" s="1" t="s">
        <v>26</v>
      </c>
      <c r="M4" s="15" t="s">
        <v>6</v>
      </c>
      <c r="N4" s="15"/>
      <c r="O4" s="15" t="s">
        <v>7</v>
      </c>
      <c r="P4" s="15"/>
      <c r="Q4" s="1" t="s">
        <v>26</v>
      </c>
      <c r="R4" s="15" t="s">
        <v>19</v>
      </c>
      <c r="S4" s="15"/>
      <c r="T4" s="15" t="s">
        <v>20</v>
      </c>
      <c r="U4" s="15"/>
      <c r="V4" s="1" t="s">
        <v>26</v>
      </c>
      <c r="W4" s="15" t="s">
        <v>19</v>
      </c>
      <c r="X4" s="15"/>
      <c r="Y4" s="15" t="s">
        <v>20</v>
      </c>
      <c r="Z4" s="15"/>
    </row>
    <row r="5" spans="1:26" ht="25.5" customHeight="1">
      <c r="A5" s="17"/>
      <c r="B5" s="1" t="s">
        <v>24</v>
      </c>
      <c r="C5" s="1" t="s">
        <v>24</v>
      </c>
      <c r="D5" s="6" t="s">
        <v>25</v>
      </c>
      <c r="E5" s="1" t="s">
        <v>24</v>
      </c>
      <c r="F5" s="6" t="s">
        <v>27</v>
      </c>
      <c r="G5" s="1" t="s">
        <v>24</v>
      </c>
      <c r="H5" s="1" t="s">
        <v>24</v>
      </c>
      <c r="I5" s="6" t="s">
        <v>25</v>
      </c>
      <c r="J5" s="1" t="s">
        <v>24</v>
      </c>
      <c r="K5" s="6" t="s">
        <v>27</v>
      </c>
      <c r="L5" s="1" t="s">
        <v>24</v>
      </c>
      <c r="M5" s="1" t="s">
        <v>24</v>
      </c>
      <c r="N5" s="6" t="s">
        <v>25</v>
      </c>
      <c r="O5" s="1" t="s">
        <v>24</v>
      </c>
      <c r="P5" s="6" t="s">
        <v>27</v>
      </c>
      <c r="Q5" s="1" t="s">
        <v>24</v>
      </c>
      <c r="R5" s="1" t="s">
        <v>24</v>
      </c>
      <c r="S5" s="6" t="s">
        <v>25</v>
      </c>
      <c r="T5" s="1" t="s">
        <v>24</v>
      </c>
      <c r="U5" s="6" t="s">
        <v>27</v>
      </c>
      <c r="V5" s="1" t="s">
        <v>24</v>
      </c>
      <c r="W5" s="1" t="s">
        <v>24</v>
      </c>
      <c r="X5" s="6" t="s">
        <v>25</v>
      </c>
      <c r="Y5" s="1" t="s">
        <v>24</v>
      </c>
      <c r="Z5" s="6" t="s">
        <v>27</v>
      </c>
    </row>
    <row r="6" spans="1:26" ht="24.75" customHeight="1">
      <c r="A6" s="4" t="s">
        <v>0</v>
      </c>
      <c r="B6" s="1">
        <f>SUM(C6+E6)</f>
        <v>151</v>
      </c>
      <c r="C6" s="1">
        <v>102</v>
      </c>
      <c r="D6" s="5">
        <f aca="true" t="shared" si="0" ref="D6:D15">SUM(C6/B6)</f>
        <v>0.6754966887417219</v>
      </c>
      <c r="E6" s="1">
        <v>49</v>
      </c>
      <c r="F6" s="5">
        <f aca="true" t="shared" si="1" ref="F6:F15">SUM(E6/B6)</f>
        <v>0.32450331125827814</v>
      </c>
      <c r="G6" s="1">
        <f aca="true" t="shared" si="2" ref="G6:G13">SUM(H6+J6)</f>
        <v>1</v>
      </c>
      <c r="H6" s="1">
        <v>1</v>
      </c>
      <c r="I6" s="5">
        <f aca="true" t="shared" si="3" ref="I6:I15">SUM(H6/G6)</f>
        <v>1</v>
      </c>
      <c r="J6" s="1">
        <v>0</v>
      </c>
      <c r="K6" s="5">
        <f aca="true" t="shared" si="4" ref="K6:K15">SUM(J6/G6)</f>
        <v>0</v>
      </c>
      <c r="L6" s="1">
        <f>SUM(M6+O6)</f>
        <v>37</v>
      </c>
      <c r="M6" s="1">
        <v>29</v>
      </c>
      <c r="N6" s="5">
        <f aca="true" t="shared" si="5" ref="N6:N15">SUM(M6/L6)</f>
        <v>0.7837837837837838</v>
      </c>
      <c r="O6" s="1">
        <v>8</v>
      </c>
      <c r="P6" s="5">
        <f aca="true" t="shared" si="6" ref="P6:P15">SUM(O6/L6)</f>
        <v>0.21621621621621623</v>
      </c>
      <c r="Q6" s="1">
        <f>SUM(R6+T6)</f>
        <v>101</v>
      </c>
      <c r="R6" s="1">
        <v>69</v>
      </c>
      <c r="S6" s="5">
        <f aca="true" t="shared" si="7" ref="S6:S15">SUM(R6/Q6)</f>
        <v>0.6831683168316832</v>
      </c>
      <c r="T6" s="1">
        <v>32</v>
      </c>
      <c r="U6" s="5">
        <f aca="true" t="shared" si="8" ref="U6:U15">SUM(T6/Q6)</f>
        <v>0.31683168316831684</v>
      </c>
      <c r="V6" s="1">
        <f>SUM(W6+Y6)</f>
        <v>12</v>
      </c>
      <c r="W6" s="1">
        <v>3</v>
      </c>
      <c r="X6" s="5">
        <f aca="true" t="shared" si="9" ref="X6:X15">SUM(W6/V6)</f>
        <v>0.25</v>
      </c>
      <c r="Y6" s="1">
        <v>9</v>
      </c>
      <c r="Z6" s="5">
        <f aca="true" t="shared" si="10" ref="Z6:Z15">SUM(Y6/V6)</f>
        <v>0.75</v>
      </c>
    </row>
    <row r="7" spans="1:26" ht="24.75" customHeight="1">
      <c r="A7" s="4" t="s">
        <v>1</v>
      </c>
      <c r="B7" s="1">
        <f aca="true" t="shared" si="11" ref="B7:B13">SUM(C7+E7)</f>
        <v>141</v>
      </c>
      <c r="C7" s="1">
        <v>95</v>
      </c>
      <c r="D7" s="5">
        <f t="shared" si="0"/>
        <v>0.6737588652482269</v>
      </c>
      <c r="E7" s="1">
        <v>46</v>
      </c>
      <c r="F7" s="5">
        <f t="shared" si="1"/>
        <v>0.3262411347517731</v>
      </c>
      <c r="G7" s="1">
        <f t="shared" si="2"/>
        <v>1</v>
      </c>
      <c r="H7" s="1">
        <v>1</v>
      </c>
      <c r="I7" s="5">
        <f t="shared" si="3"/>
        <v>1</v>
      </c>
      <c r="J7" s="1">
        <v>0</v>
      </c>
      <c r="K7" s="5">
        <f t="shared" si="4"/>
        <v>0</v>
      </c>
      <c r="L7" s="1">
        <f aca="true" t="shared" si="12" ref="L7:L14">SUM(M7+O7)</f>
        <v>34</v>
      </c>
      <c r="M7" s="1">
        <v>25</v>
      </c>
      <c r="N7" s="5">
        <f t="shared" si="5"/>
        <v>0.7352941176470589</v>
      </c>
      <c r="O7" s="1">
        <v>9</v>
      </c>
      <c r="P7" s="5">
        <f t="shared" si="6"/>
        <v>0.2647058823529412</v>
      </c>
      <c r="Q7" s="1">
        <f aca="true" t="shared" si="13" ref="Q7:Q13">SUM(R7+T7)</f>
        <v>97</v>
      </c>
      <c r="R7" s="1">
        <v>66</v>
      </c>
      <c r="S7" s="5">
        <f t="shared" si="7"/>
        <v>0.6804123711340206</v>
      </c>
      <c r="T7" s="1">
        <v>31</v>
      </c>
      <c r="U7" s="5">
        <f t="shared" si="8"/>
        <v>0.31958762886597936</v>
      </c>
      <c r="V7" s="1">
        <f aca="true" t="shared" si="14" ref="V7:V13">SUM(W7+Y7)</f>
        <v>9</v>
      </c>
      <c r="W7" s="1">
        <v>3</v>
      </c>
      <c r="X7" s="5">
        <f t="shared" si="9"/>
        <v>0.3333333333333333</v>
      </c>
      <c r="Y7" s="1">
        <v>6</v>
      </c>
      <c r="Z7" s="5">
        <f t="shared" si="10"/>
        <v>0.6666666666666666</v>
      </c>
    </row>
    <row r="8" spans="1:26" ht="24.75" customHeight="1">
      <c r="A8" s="4" t="s">
        <v>8</v>
      </c>
      <c r="B8" s="1">
        <f t="shared" si="11"/>
        <v>139</v>
      </c>
      <c r="C8" s="1">
        <v>94</v>
      </c>
      <c r="D8" s="5">
        <f t="shared" si="0"/>
        <v>0.6762589928057554</v>
      </c>
      <c r="E8" s="1">
        <v>45</v>
      </c>
      <c r="F8" s="5">
        <f t="shared" si="1"/>
        <v>0.3237410071942446</v>
      </c>
      <c r="G8" s="1">
        <f t="shared" si="2"/>
        <v>1</v>
      </c>
      <c r="H8" s="1">
        <v>1</v>
      </c>
      <c r="I8" s="5">
        <f t="shared" si="3"/>
        <v>1</v>
      </c>
      <c r="J8" s="1">
        <v>0</v>
      </c>
      <c r="K8" s="5">
        <f t="shared" si="4"/>
        <v>0</v>
      </c>
      <c r="L8" s="1">
        <f t="shared" si="12"/>
        <v>30</v>
      </c>
      <c r="M8" s="1">
        <v>22</v>
      </c>
      <c r="N8" s="5">
        <f t="shared" si="5"/>
        <v>0.7333333333333333</v>
      </c>
      <c r="O8" s="1">
        <v>8</v>
      </c>
      <c r="P8" s="5">
        <f t="shared" si="6"/>
        <v>0.26666666666666666</v>
      </c>
      <c r="Q8" s="1">
        <f t="shared" si="13"/>
        <v>101</v>
      </c>
      <c r="R8" s="1">
        <v>69</v>
      </c>
      <c r="S8" s="5">
        <f t="shared" si="7"/>
        <v>0.6831683168316832</v>
      </c>
      <c r="T8" s="1">
        <v>32</v>
      </c>
      <c r="U8" s="5">
        <f t="shared" si="8"/>
        <v>0.31683168316831684</v>
      </c>
      <c r="V8" s="1">
        <f t="shared" si="14"/>
        <v>7</v>
      </c>
      <c r="W8" s="1">
        <v>2</v>
      </c>
      <c r="X8" s="5">
        <f t="shared" si="9"/>
        <v>0.2857142857142857</v>
      </c>
      <c r="Y8" s="1">
        <v>5</v>
      </c>
      <c r="Z8" s="5">
        <f t="shared" si="10"/>
        <v>0.7142857142857143</v>
      </c>
    </row>
    <row r="9" spans="1:26" ht="24.75" customHeight="1">
      <c r="A9" s="4" t="s">
        <v>10</v>
      </c>
      <c r="B9" s="1">
        <f t="shared" si="11"/>
        <v>130</v>
      </c>
      <c r="C9" s="1">
        <v>92</v>
      </c>
      <c r="D9" s="5">
        <f t="shared" si="0"/>
        <v>0.7076923076923077</v>
      </c>
      <c r="E9" s="1">
        <v>38</v>
      </c>
      <c r="F9" s="5">
        <f t="shared" si="1"/>
        <v>0.2923076923076923</v>
      </c>
      <c r="G9" s="1">
        <f t="shared" si="2"/>
        <v>1</v>
      </c>
      <c r="H9" s="1">
        <v>1</v>
      </c>
      <c r="I9" s="5">
        <f t="shared" si="3"/>
        <v>1</v>
      </c>
      <c r="J9" s="1">
        <v>0</v>
      </c>
      <c r="K9" s="5">
        <f t="shared" si="4"/>
        <v>0</v>
      </c>
      <c r="L9" s="1">
        <f t="shared" si="12"/>
        <v>28</v>
      </c>
      <c r="M9" s="1">
        <v>23</v>
      </c>
      <c r="N9" s="5">
        <f t="shared" si="5"/>
        <v>0.8214285714285714</v>
      </c>
      <c r="O9" s="1">
        <v>5</v>
      </c>
      <c r="P9" s="5">
        <f t="shared" si="6"/>
        <v>0.17857142857142858</v>
      </c>
      <c r="Q9" s="1">
        <f t="shared" si="13"/>
        <v>95</v>
      </c>
      <c r="R9" s="1">
        <v>66</v>
      </c>
      <c r="S9" s="5">
        <f t="shared" si="7"/>
        <v>0.6947368421052632</v>
      </c>
      <c r="T9" s="1">
        <v>29</v>
      </c>
      <c r="U9" s="5">
        <f t="shared" si="8"/>
        <v>0.30526315789473685</v>
      </c>
      <c r="V9" s="1">
        <f t="shared" si="14"/>
        <v>6</v>
      </c>
      <c r="W9" s="1">
        <v>2</v>
      </c>
      <c r="X9" s="5">
        <f t="shared" si="9"/>
        <v>0.3333333333333333</v>
      </c>
      <c r="Y9" s="1">
        <v>4</v>
      </c>
      <c r="Z9" s="5">
        <f t="shared" si="10"/>
        <v>0.6666666666666666</v>
      </c>
    </row>
    <row r="10" spans="1:26" ht="24.75" customHeight="1">
      <c r="A10" s="4" t="s">
        <v>11</v>
      </c>
      <c r="B10" s="1">
        <f t="shared" si="11"/>
        <v>120</v>
      </c>
      <c r="C10" s="1">
        <v>85</v>
      </c>
      <c r="D10" s="5">
        <f t="shared" si="0"/>
        <v>0.7083333333333334</v>
      </c>
      <c r="E10" s="1">
        <v>35</v>
      </c>
      <c r="F10" s="5">
        <f t="shared" si="1"/>
        <v>0.2916666666666667</v>
      </c>
      <c r="G10" s="1">
        <f t="shared" si="2"/>
        <v>1</v>
      </c>
      <c r="H10" s="1">
        <v>1</v>
      </c>
      <c r="I10" s="5">
        <f t="shared" si="3"/>
        <v>1</v>
      </c>
      <c r="J10" s="1">
        <v>0</v>
      </c>
      <c r="K10" s="5">
        <f t="shared" si="4"/>
        <v>0</v>
      </c>
      <c r="L10" s="1">
        <f t="shared" si="12"/>
        <v>27</v>
      </c>
      <c r="M10" s="1">
        <v>22</v>
      </c>
      <c r="N10" s="5">
        <f t="shared" si="5"/>
        <v>0.8148148148148148</v>
      </c>
      <c r="O10" s="1">
        <v>5</v>
      </c>
      <c r="P10" s="5">
        <f t="shared" si="6"/>
        <v>0.18518518518518517</v>
      </c>
      <c r="Q10" s="1">
        <f t="shared" si="13"/>
        <v>87</v>
      </c>
      <c r="R10" s="1">
        <v>61</v>
      </c>
      <c r="S10" s="5">
        <f t="shared" si="7"/>
        <v>0.7011494252873564</v>
      </c>
      <c r="T10" s="1">
        <v>26</v>
      </c>
      <c r="U10" s="5">
        <f t="shared" si="8"/>
        <v>0.2988505747126437</v>
      </c>
      <c r="V10" s="1">
        <f t="shared" si="14"/>
        <v>5</v>
      </c>
      <c r="W10" s="1">
        <v>1</v>
      </c>
      <c r="X10" s="5">
        <f t="shared" si="9"/>
        <v>0.2</v>
      </c>
      <c r="Y10" s="1">
        <v>4</v>
      </c>
      <c r="Z10" s="5">
        <f t="shared" si="10"/>
        <v>0.8</v>
      </c>
    </row>
    <row r="11" spans="1:26" ht="24.75" customHeight="1">
      <c r="A11" s="4" t="s">
        <v>12</v>
      </c>
      <c r="B11" s="1">
        <f t="shared" si="11"/>
        <v>119</v>
      </c>
      <c r="C11" s="1">
        <v>85</v>
      </c>
      <c r="D11" s="5">
        <f t="shared" si="0"/>
        <v>0.7142857142857143</v>
      </c>
      <c r="E11" s="1">
        <v>34</v>
      </c>
      <c r="F11" s="5">
        <f t="shared" si="1"/>
        <v>0.2857142857142857</v>
      </c>
      <c r="G11" s="1">
        <f t="shared" si="2"/>
        <v>1</v>
      </c>
      <c r="H11" s="1">
        <v>1</v>
      </c>
      <c r="I11" s="5">
        <f t="shared" si="3"/>
        <v>1</v>
      </c>
      <c r="J11" s="1">
        <v>0</v>
      </c>
      <c r="K11" s="5">
        <f t="shared" si="4"/>
        <v>0</v>
      </c>
      <c r="L11" s="1">
        <f t="shared" si="12"/>
        <v>28</v>
      </c>
      <c r="M11" s="1">
        <v>22</v>
      </c>
      <c r="N11" s="5">
        <f t="shared" si="5"/>
        <v>0.7857142857142857</v>
      </c>
      <c r="O11" s="1">
        <v>6</v>
      </c>
      <c r="P11" s="5">
        <f t="shared" si="6"/>
        <v>0.21428571428571427</v>
      </c>
      <c r="Q11" s="1">
        <f t="shared" si="13"/>
        <v>85</v>
      </c>
      <c r="R11" s="1">
        <v>61</v>
      </c>
      <c r="S11" s="5">
        <f t="shared" si="7"/>
        <v>0.7176470588235294</v>
      </c>
      <c r="T11" s="1">
        <v>24</v>
      </c>
      <c r="U11" s="5">
        <f t="shared" si="8"/>
        <v>0.2823529411764706</v>
      </c>
      <c r="V11" s="1">
        <f t="shared" si="14"/>
        <v>5</v>
      </c>
      <c r="W11" s="1">
        <v>1</v>
      </c>
      <c r="X11" s="5">
        <f t="shared" si="9"/>
        <v>0.2</v>
      </c>
      <c r="Y11" s="1">
        <v>4</v>
      </c>
      <c r="Z11" s="5">
        <f t="shared" si="10"/>
        <v>0.8</v>
      </c>
    </row>
    <row r="12" spans="1:26" ht="24.75" customHeight="1">
      <c r="A12" s="4" t="s">
        <v>13</v>
      </c>
      <c r="B12" s="1">
        <f t="shared" si="11"/>
        <v>115</v>
      </c>
      <c r="C12" s="1">
        <v>83</v>
      </c>
      <c r="D12" s="5">
        <f t="shared" si="0"/>
        <v>0.7217391304347827</v>
      </c>
      <c r="E12" s="1">
        <v>32</v>
      </c>
      <c r="F12" s="5">
        <f t="shared" si="1"/>
        <v>0.2782608695652174</v>
      </c>
      <c r="G12" s="1">
        <f t="shared" si="2"/>
        <v>1</v>
      </c>
      <c r="H12" s="1">
        <v>1</v>
      </c>
      <c r="I12" s="5">
        <f t="shared" si="3"/>
        <v>1</v>
      </c>
      <c r="J12" s="1">
        <v>0</v>
      </c>
      <c r="K12" s="5">
        <f t="shared" si="4"/>
        <v>0</v>
      </c>
      <c r="L12" s="1">
        <f t="shared" si="12"/>
        <v>29</v>
      </c>
      <c r="M12" s="1">
        <v>23</v>
      </c>
      <c r="N12" s="5">
        <f t="shared" si="5"/>
        <v>0.7931034482758621</v>
      </c>
      <c r="O12" s="1">
        <v>6</v>
      </c>
      <c r="P12" s="5">
        <f t="shared" si="6"/>
        <v>0.20689655172413793</v>
      </c>
      <c r="Q12" s="1">
        <f t="shared" si="13"/>
        <v>79</v>
      </c>
      <c r="R12" s="1">
        <v>58</v>
      </c>
      <c r="S12" s="5">
        <f t="shared" si="7"/>
        <v>0.7341772151898734</v>
      </c>
      <c r="T12" s="1">
        <v>21</v>
      </c>
      <c r="U12" s="5">
        <f t="shared" si="8"/>
        <v>0.26582278481012656</v>
      </c>
      <c r="V12" s="1">
        <f t="shared" si="14"/>
        <v>6</v>
      </c>
      <c r="W12" s="1">
        <v>1</v>
      </c>
      <c r="X12" s="5">
        <f t="shared" si="9"/>
        <v>0.16666666666666666</v>
      </c>
      <c r="Y12" s="1">
        <v>5</v>
      </c>
      <c r="Z12" s="5">
        <f t="shared" si="10"/>
        <v>0.8333333333333334</v>
      </c>
    </row>
    <row r="13" spans="1:26" ht="24.75" customHeight="1">
      <c r="A13" s="4" t="s">
        <v>14</v>
      </c>
      <c r="B13" s="1">
        <f t="shared" si="11"/>
        <v>119</v>
      </c>
      <c r="C13" s="1">
        <v>83</v>
      </c>
      <c r="D13" s="5">
        <f t="shared" si="0"/>
        <v>0.6974789915966386</v>
      </c>
      <c r="E13" s="1">
        <v>36</v>
      </c>
      <c r="F13" s="5">
        <f t="shared" si="1"/>
        <v>0.3025210084033613</v>
      </c>
      <c r="G13" s="1">
        <f t="shared" si="2"/>
        <v>1</v>
      </c>
      <c r="H13" s="1">
        <v>1</v>
      </c>
      <c r="I13" s="5">
        <f t="shared" si="3"/>
        <v>1</v>
      </c>
      <c r="J13" s="1">
        <v>0</v>
      </c>
      <c r="K13" s="5">
        <f t="shared" si="4"/>
        <v>0</v>
      </c>
      <c r="L13" s="1">
        <f t="shared" si="12"/>
        <v>29</v>
      </c>
      <c r="M13" s="1">
        <v>22</v>
      </c>
      <c r="N13" s="5">
        <f t="shared" si="5"/>
        <v>0.7586206896551724</v>
      </c>
      <c r="O13" s="1">
        <v>7</v>
      </c>
      <c r="P13" s="5">
        <f t="shared" si="6"/>
        <v>0.2413793103448276</v>
      </c>
      <c r="Q13" s="1">
        <f t="shared" si="13"/>
        <v>85</v>
      </c>
      <c r="R13" s="1">
        <v>59</v>
      </c>
      <c r="S13" s="5">
        <f t="shared" si="7"/>
        <v>0.6941176470588235</v>
      </c>
      <c r="T13" s="1">
        <v>26</v>
      </c>
      <c r="U13" s="5">
        <f t="shared" si="8"/>
        <v>0.3058823529411765</v>
      </c>
      <c r="V13" s="1">
        <f t="shared" si="14"/>
        <v>4</v>
      </c>
      <c r="W13" s="1">
        <v>1</v>
      </c>
      <c r="X13" s="5">
        <f t="shared" si="9"/>
        <v>0.25</v>
      </c>
      <c r="Y13" s="1">
        <v>3</v>
      </c>
      <c r="Z13" s="5">
        <f t="shared" si="10"/>
        <v>0.75</v>
      </c>
    </row>
    <row r="14" spans="1:26" ht="24.75" customHeight="1">
      <c r="A14" s="4" t="s">
        <v>15</v>
      </c>
      <c r="B14" s="1">
        <f>SUM(C14+E14)</f>
        <v>122</v>
      </c>
      <c r="C14" s="1">
        <v>85</v>
      </c>
      <c r="D14" s="5">
        <f t="shared" si="0"/>
        <v>0.6967213114754098</v>
      </c>
      <c r="E14" s="1">
        <v>37</v>
      </c>
      <c r="F14" s="5">
        <f t="shared" si="1"/>
        <v>0.30327868852459017</v>
      </c>
      <c r="G14" s="1">
        <f>SUM(H14+J14)</f>
        <v>1</v>
      </c>
      <c r="H14" s="1">
        <v>1</v>
      </c>
      <c r="I14" s="5">
        <f t="shared" si="3"/>
        <v>1</v>
      </c>
      <c r="J14" s="1">
        <v>0</v>
      </c>
      <c r="K14" s="5">
        <f t="shared" si="4"/>
        <v>0</v>
      </c>
      <c r="L14" s="1">
        <f t="shared" si="12"/>
        <v>29</v>
      </c>
      <c r="M14" s="1">
        <v>22</v>
      </c>
      <c r="N14" s="5">
        <f t="shared" si="5"/>
        <v>0.7586206896551724</v>
      </c>
      <c r="O14" s="1">
        <v>7</v>
      </c>
      <c r="P14" s="5">
        <f t="shared" si="6"/>
        <v>0.2413793103448276</v>
      </c>
      <c r="Q14" s="1">
        <f>SUM(R14+T14)</f>
        <v>88</v>
      </c>
      <c r="R14" s="1">
        <v>61</v>
      </c>
      <c r="S14" s="5">
        <f t="shared" si="7"/>
        <v>0.6931818181818182</v>
      </c>
      <c r="T14" s="1">
        <v>27</v>
      </c>
      <c r="U14" s="5">
        <f t="shared" si="8"/>
        <v>0.3068181818181818</v>
      </c>
      <c r="V14" s="1">
        <f>SUM(W14+Y14)</f>
        <v>4</v>
      </c>
      <c r="W14" s="1">
        <v>1</v>
      </c>
      <c r="X14" s="5">
        <f t="shared" si="9"/>
        <v>0.25</v>
      </c>
      <c r="Y14" s="1">
        <v>3</v>
      </c>
      <c r="Z14" s="5">
        <f t="shared" si="10"/>
        <v>0.75</v>
      </c>
    </row>
    <row r="15" spans="1:26" ht="24.75" customHeight="1">
      <c r="A15" s="4" t="s">
        <v>16</v>
      </c>
      <c r="B15" s="1">
        <f>SUM(C15+E15)</f>
        <v>122</v>
      </c>
      <c r="C15" s="1">
        <f>H15+M15+R15+W15</f>
        <v>85</v>
      </c>
      <c r="D15" s="5">
        <f t="shared" si="0"/>
        <v>0.6967213114754098</v>
      </c>
      <c r="E15" s="1">
        <v>37</v>
      </c>
      <c r="F15" s="5">
        <f t="shared" si="1"/>
        <v>0.30327868852459017</v>
      </c>
      <c r="G15" s="1">
        <f>SUM(H15+J15)</f>
        <v>1</v>
      </c>
      <c r="H15" s="1">
        <v>1</v>
      </c>
      <c r="I15" s="5">
        <f t="shared" si="3"/>
        <v>1</v>
      </c>
      <c r="J15" s="1">
        <v>0</v>
      </c>
      <c r="K15" s="5">
        <f t="shared" si="4"/>
        <v>0</v>
      </c>
      <c r="L15" s="1">
        <f>SUM(M15+O15)</f>
        <v>29</v>
      </c>
      <c r="M15" s="1">
        <v>21</v>
      </c>
      <c r="N15" s="5">
        <f t="shared" si="5"/>
        <v>0.7241379310344828</v>
      </c>
      <c r="O15" s="1">
        <v>8</v>
      </c>
      <c r="P15" s="5">
        <f t="shared" si="6"/>
        <v>0.27586206896551724</v>
      </c>
      <c r="Q15" s="1">
        <f>SUM(R15+T15)</f>
        <v>89</v>
      </c>
      <c r="R15" s="1">
        <v>62</v>
      </c>
      <c r="S15" s="5">
        <f t="shared" si="7"/>
        <v>0.6966292134831461</v>
      </c>
      <c r="T15" s="1">
        <v>27</v>
      </c>
      <c r="U15" s="5">
        <f t="shared" si="8"/>
        <v>0.30337078651685395</v>
      </c>
      <c r="V15" s="1">
        <f>SUM(W15+Y15)</f>
        <v>3</v>
      </c>
      <c r="W15" s="1">
        <v>1</v>
      </c>
      <c r="X15" s="5">
        <f t="shared" si="9"/>
        <v>0.3333333333333333</v>
      </c>
      <c r="Y15" s="1">
        <v>2</v>
      </c>
      <c r="Z15" s="5">
        <f t="shared" si="10"/>
        <v>0.6666666666666666</v>
      </c>
    </row>
    <row r="16" spans="1:26" ht="24.75" customHeight="1">
      <c r="A16" s="4" t="s">
        <v>29</v>
      </c>
      <c r="B16" s="1">
        <f>SUM(C16+E16)</f>
        <v>128</v>
      </c>
      <c r="C16" s="1">
        <f>H16+M16+R16+W16</f>
        <v>89</v>
      </c>
      <c r="D16" s="5">
        <f>SUM(C16/B16)</f>
        <v>0.6953125</v>
      </c>
      <c r="E16" s="1">
        <f>J16+O16+T16+Y16</f>
        <v>39</v>
      </c>
      <c r="F16" s="5">
        <f>SUM(E16/B16)</f>
        <v>0.3046875</v>
      </c>
      <c r="G16" s="1">
        <f>SUM(H16+J16)</f>
        <v>1</v>
      </c>
      <c r="H16" s="1">
        <v>1</v>
      </c>
      <c r="I16" s="5">
        <f>SUM(H16/G16)</f>
        <v>1</v>
      </c>
      <c r="J16" s="1">
        <v>0</v>
      </c>
      <c r="K16" s="5">
        <f>SUM(J16/G16)</f>
        <v>0</v>
      </c>
      <c r="L16" s="1">
        <f>SUM(M16+O16)</f>
        <v>29</v>
      </c>
      <c r="M16" s="1">
        <v>21</v>
      </c>
      <c r="N16" s="5">
        <f>SUM(M16/L16)</f>
        <v>0.7241379310344828</v>
      </c>
      <c r="O16" s="1">
        <v>8</v>
      </c>
      <c r="P16" s="5">
        <f>SUM(O16/L16)</f>
        <v>0.27586206896551724</v>
      </c>
      <c r="Q16" s="1">
        <f>SUM(R16+T16)</f>
        <v>95</v>
      </c>
      <c r="R16" s="1">
        <v>66</v>
      </c>
      <c r="S16" s="5">
        <f>SUM(R16/Q16)</f>
        <v>0.6947368421052632</v>
      </c>
      <c r="T16" s="1">
        <v>29</v>
      </c>
      <c r="U16" s="5">
        <f>SUM(T16/Q16)</f>
        <v>0.30526315789473685</v>
      </c>
      <c r="V16" s="1">
        <f>SUM(W16+Y16)</f>
        <v>3</v>
      </c>
      <c r="W16" s="1">
        <v>1</v>
      </c>
      <c r="X16" s="5">
        <f>SUM(W16/V16)</f>
        <v>0.3333333333333333</v>
      </c>
      <c r="Y16" s="1">
        <v>2</v>
      </c>
      <c r="Z16" s="5">
        <f>SUM(Y16/V16)</f>
        <v>0.6666666666666666</v>
      </c>
    </row>
    <row r="17" spans="1:26" ht="24.75" customHeight="1">
      <c r="A17" s="4" t="s">
        <v>30</v>
      </c>
      <c r="B17" s="1">
        <f>SUM(C17+E17)</f>
        <v>130</v>
      </c>
      <c r="C17" s="1">
        <f>H17+M17+R17+W17</f>
        <v>87</v>
      </c>
      <c r="D17" s="5">
        <f>SUM(C17/B17)</f>
        <v>0.6692307692307692</v>
      </c>
      <c r="E17" s="1">
        <f>J17+O17+T17+Y17</f>
        <v>43</v>
      </c>
      <c r="F17" s="5">
        <f>SUM(E17/B17)</f>
        <v>0.33076923076923076</v>
      </c>
      <c r="G17" s="1">
        <f>SUM(H17+J17)</f>
        <v>1</v>
      </c>
      <c r="H17" s="1">
        <v>1</v>
      </c>
      <c r="I17" s="5">
        <f>SUM(H17/G17)</f>
        <v>1</v>
      </c>
      <c r="J17" s="1">
        <v>0</v>
      </c>
      <c r="K17" s="5">
        <f>SUM(J17/G17)</f>
        <v>0</v>
      </c>
      <c r="L17" s="1">
        <f>SUM(M17+O17)</f>
        <v>32</v>
      </c>
      <c r="M17" s="1">
        <v>22</v>
      </c>
      <c r="N17" s="5">
        <f>SUM(M17/L17)</f>
        <v>0.6875</v>
      </c>
      <c r="O17" s="1">
        <v>10</v>
      </c>
      <c r="P17" s="5">
        <f>SUM(O17/L17)</f>
        <v>0.3125</v>
      </c>
      <c r="Q17" s="1">
        <f>SUM(R17+T17)</f>
        <v>94</v>
      </c>
      <c r="R17" s="1">
        <v>64</v>
      </c>
      <c r="S17" s="5">
        <f>SUM(R17/Q17)</f>
        <v>0.6808510638297872</v>
      </c>
      <c r="T17" s="1">
        <v>30</v>
      </c>
      <c r="U17" s="5">
        <f>SUM(T17/Q17)</f>
        <v>0.3191489361702128</v>
      </c>
      <c r="V17" s="1">
        <f>SUM(W17+Y17)</f>
        <v>3</v>
      </c>
      <c r="W17" s="1">
        <v>0</v>
      </c>
      <c r="X17" s="5">
        <f>SUM(W17/V17)</f>
        <v>0</v>
      </c>
      <c r="Y17" s="1">
        <v>3</v>
      </c>
      <c r="Z17" s="5">
        <f>SUM(Y17/V17)</f>
        <v>1</v>
      </c>
    </row>
    <row r="18" spans="1:26" ht="24.75" customHeight="1">
      <c r="A18" s="4" t="s">
        <v>31</v>
      </c>
      <c r="B18" s="1">
        <v>136</v>
      </c>
      <c r="C18" s="1">
        <f>H18+M18+R18+W18</f>
        <v>93</v>
      </c>
      <c r="D18" s="5">
        <f>SUM(C18/B18)</f>
        <v>0.6838235294117647</v>
      </c>
      <c r="E18" s="1">
        <f>J18+O18+T18+Y18</f>
        <v>43</v>
      </c>
      <c r="F18" s="5">
        <f>SUM(E18/B18)</f>
        <v>0.3161764705882353</v>
      </c>
      <c r="G18" s="1">
        <v>1</v>
      </c>
      <c r="H18" s="1">
        <v>1</v>
      </c>
      <c r="I18" s="5">
        <f>SUM(H18/G18)</f>
        <v>1</v>
      </c>
      <c r="J18" s="1">
        <v>0</v>
      </c>
      <c r="K18" s="5">
        <f>SUM(J18/G18)</f>
        <v>0</v>
      </c>
      <c r="L18" s="1">
        <f>SUM(M18+O18)</f>
        <v>32</v>
      </c>
      <c r="M18" s="1">
        <v>22</v>
      </c>
      <c r="N18" s="5">
        <f>SUM(M18/L18)</f>
        <v>0.6875</v>
      </c>
      <c r="O18" s="1">
        <v>10</v>
      </c>
      <c r="P18" s="5">
        <f>SUM(O18/L18)</f>
        <v>0.3125</v>
      </c>
      <c r="Q18" s="1">
        <f>SUM(R18+T18)</f>
        <v>99</v>
      </c>
      <c r="R18" s="1">
        <v>69</v>
      </c>
      <c r="S18" s="5">
        <f>SUM(R18/Q18)</f>
        <v>0.696969696969697</v>
      </c>
      <c r="T18" s="1">
        <v>30</v>
      </c>
      <c r="U18" s="5">
        <f>SUM(T18/Q18)</f>
        <v>0.30303030303030304</v>
      </c>
      <c r="V18" s="1">
        <f>SUM(W18+Y18)</f>
        <v>4</v>
      </c>
      <c r="W18" s="1">
        <v>1</v>
      </c>
      <c r="X18" s="5">
        <f>SUM(W18/V18)</f>
        <v>0.25</v>
      </c>
      <c r="Y18" s="1">
        <v>3</v>
      </c>
      <c r="Z18" s="5">
        <f>SUM(Y18/V18)</f>
        <v>0.75</v>
      </c>
    </row>
    <row r="19" spans="1:11" ht="16.5">
      <c r="A19" s="10" t="s">
        <v>9</v>
      </c>
      <c r="B19" s="10"/>
      <c r="C19" s="10"/>
      <c r="D19" s="10"/>
      <c r="E19" s="10"/>
      <c r="F19" s="10"/>
      <c r="G19" s="10"/>
      <c r="H19" s="10"/>
      <c r="I19" s="11"/>
      <c r="J19" s="10"/>
      <c r="K19" s="11"/>
    </row>
    <row r="20" spans="1:26" ht="173.25" customHeight="1">
      <c r="A20" s="22" t="s">
        <v>32</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sheetProtection/>
  <mergeCells count="18">
    <mergeCell ref="M4:N4"/>
    <mergeCell ref="A20:Z20"/>
    <mergeCell ref="G3:K3"/>
    <mergeCell ref="L3:P3"/>
    <mergeCell ref="H4:I4"/>
    <mergeCell ref="Q3:U3"/>
    <mergeCell ref="W4:X4"/>
    <mergeCell ref="Y4:Z4"/>
    <mergeCell ref="A1:Z1"/>
    <mergeCell ref="J4:K4"/>
    <mergeCell ref="O4:P4"/>
    <mergeCell ref="A3:A5"/>
    <mergeCell ref="V3:Z3"/>
    <mergeCell ref="R4:S4"/>
    <mergeCell ref="T4:U4"/>
    <mergeCell ref="C4:D4"/>
    <mergeCell ref="E4:F4"/>
    <mergeCell ref="B3:F3"/>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1552</cp:lastModifiedBy>
  <cp:lastPrinted>2021-03-09T02:57:29Z</cp:lastPrinted>
  <dcterms:created xsi:type="dcterms:W3CDTF">2013-07-15T02:01:20Z</dcterms:created>
  <dcterms:modified xsi:type="dcterms:W3CDTF">2023-03-30T09:24:10Z</dcterms:modified>
  <cp:category/>
  <cp:version/>
  <cp:contentType/>
  <cp:contentStatus/>
</cp:coreProperties>
</file>